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>
    <mc:Choice Requires="x15">
      <x15ac:absPath xmlns:x15ac="http://schemas.microsoft.com/office/spreadsheetml/2010/11/ac" url="V:\Reg Affairs\Reg Relations\Iowa\Energy Efficiency Plans (EEP)\EEP-2018-0003_EEP 2019-2023\IPL Activity\2020 Annual report_04 30 21\AR Gehrke\"/>
    </mc:Choice>
  </mc:AlternateContent>
  <xr:revisionPtr revIDLastSave="0" documentId="13_ncr:1_{018DE2CF-63E7-4807-B3E2-CD930761E102}" xr6:coauthVersionLast="45" xr6:coauthVersionMax="46" xr10:uidLastSave="{00000000-0000-0000-0000-000000000000}"/>
  <bookViews>
    <workbookView xWindow="-120" yWindow="-120" windowWidth="25440" windowHeight="15390" firstSheet="19" activeTab="23" xr2:uid="{1934E321-C81D-444D-9C4D-CD650426580D}"/>
  </bookViews>
  <sheets>
    <sheet name="Program List" sheetId="1" r:id="rId1"/>
    <sheet name="D1- Residential Prescriptive Re" sheetId="3" r:id="rId2"/>
    <sheet name="D2- Home Energy Assessment" sheetId="4" r:id="rId3"/>
    <sheet name="D3- Be Bright" sheetId="5" r:id="rId4"/>
    <sheet name="D4- Appliance Recycling" sheetId="6" r:id="rId5"/>
    <sheet name="D5- Home Energy Reports" sheetId="7" r:id="rId6"/>
    <sheet name="D6- Low-Income Weatherization" sheetId="8" r:id="rId7"/>
    <sheet name="D7- Low-Income Multifamily" sheetId="9" r:id="rId8"/>
    <sheet name="D8- LivingWise (School Kits)" sheetId="10" r:id="rId9"/>
    <sheet name="D9- Non-Res Prescriptive Rebate" sheetId="11" r:id="rId10"/>
    <sheet name="D10- Small Business Energy Solu" sheetId="12" r:id="rId11"/>
    <sheet name="D11- Custom Solutions" sheetId="13" r:id="rId12"/>
    <sheet name="D12- Commercial New Constructio" sheetId="14" r:id="rId13"/>
    <sheet name="D13- Agriculture Solutions" sheetId="15" r:id="rId14"/>
    <sheet name="D14- Residential DLC" sheetId="16" r:id="rId15"/>
    <sheet name="D14a- Smart Thermostat Pilot" sheetId="17" r:id="rId16"/>
    <sheet name="D15- Nonres Interruptible" sheetId="18" r:id="rId17"/>
    <sheet name="D16- Energy Awareness" sheetId="19" r:id="rId18"/>
    <sheet name="D17- Research, Development and " sheetId="20" r:id="rId19"/>
    <sheet name="D18- Legislative Asessment" sheetId="21" r:id="rId20"/>
    <sheet name="D19- Regulatory and Next Plan" sheetId="22" r:id="rId21"/>
    <sheet name="D20- Evaluation, Measurement an" sheetId="23" r:id="rId22"/>
    <sheet name="D21A-Electric" sheetId="24" r:id="rId23"/>
    <sheet name="D21B-Gas" sheetId="25" r:id="rId24"/>
    <sheet name="D21C-Combined" sheetId="26" r:id="rId25"/>
    <sheet name="D22-Net Program Savings" sheetId="27" r:id="rId26"/>
  </sheets>
  <externalReferences>
    <externalReference r:id="rId27"/>
    <externalReference r:id="rId28"/>
    <externalReference r:id="rId29"/>
    <externalReference r:id="rId30"/>
  </externalReferences>
  <definedNames>
    <definedName name="_xlnm._FilterDatabase" localSheetId="25" hidden="1">'D22-Net Program Savings'!$A$27:$J$34</definedName>
    <definedName name="DISC_RATE_PARTICIPANT">[1]Assumptions!$C$7</definedName>
    <definedName name="DISC_RATE_SOCIETAL">[1]Assumptions!$C$4</definedName>
    <definedName name="DISC_RATE_UTIL">[1]Assumptions!$C$5</definedName>
    <definedName name="electricAdder">[2]UserInputs!$C$20</definedName>
    <definedName name="ENV_ADDER">[1]Assumptions!$C$13</definedName>
    <definedName name="firstYear">[2]UserInputs!$C$22</definedName>
    <definedName name="gasAdder">[2]UserInputs!$C$21</definedName>
    <definedName name="INF_RATE">[1]Assumptions!$C$12</definedName>
    <definedName name="LINE_LOSS">[1]Assumptions!$C$10</definedName>
    <definedName name="Line_Loss_Industrial_kW">[2]UserInputs!$C$19</definedName>
    <definedName name="Line_Loss_Industrial_kWh">[2]UserInputs!$C$16</definedName>
    <definedName name="linelossKw_Nonres">[2]UserInputs!$C$18</definedName>
    <definedName name="linelosskWh_Nonres">[2]UserInputs!$C$15</definedName>
    <definedName name="linelosskWh_Res">[2]UserInputs!$C$14</definedName>
    <definedName name="Loadshapetable">'[3]EVT Loadshapes'!$A$1:$H$99</definedName>
    <definedName name="NERCHolidays">'[4]Cadmus LoadShapes'!$C$8789:$C$8794</definedName>
    <definedName name="pacDiscount">[2]UserInputs!$C$11</definedName>
    <definedName name="pctDiscount">[2]UserInputs!$C$13</definedName>
    <definedName name="plan_start">[1]Assumptions!$C$16</definedName>
    <definedName name="Planning_Horizon">[1]Assumptions!$C$14</definedName>
    <definedName name="Program1">[1]Assumptions!$B$18</definedName>
    <definedName name="Program1_Attrition">[1]Assumptions!$C$20</definedName>
    <definedName name="Program1_Events">[1]Assumptions!#REF!</definedName>
    <definedName name="Program1_Hours">[1]Assumptions!#REF!</definedName>
    <definedName name="Program1_MeasureLife">[1]Assumptions!$C$19</definedName>
    <definedName name="Program1_partCostPerkW">[1]Assumptions!$C$23</definedName>
    <definedName name="Program1_RetailRatekW">[1]Assumptions!$C$22</definedName>
    <definedName name="Program1_RetailRatekWh">[1]Assumptions!$C$21</definedName>
    <definedName name="Program2">[1]Assumptions!$B$25</definedName>
    <definedName name="Program2_Attrition">[1]Assumptions!$C$27</definedName>
    <definedName name="Program2_Events">[1]Assumptions!#REF!</definedName>
    <definedName name="Program2_Hours">[1]Assumptions!#REF!</definedName>
    <definedName name="Program2_MeasureLife">[1]Assumptions!$C$26</definedName>
    <definedName name="Program2_partCostPerkW">[1]Assumptions!$C$30</definedName>
    <definedName name="Program2_RetailRatekW">[1]Assumptions!$C$29</definedName>
    <definedName name="Program2_RetailRatekWh">[1]Assumptions!$C$28</definedName>
    <definedName name="RES_LINE_LOSS">[1]Assumptions!$C$11</definedName>
    <definedName name="rimDiscount">[2]UserInputs!$C$12</definedName>
    <definedName name="sctDiscount">[2]UserInputs!$C$10</definedName>
    <definedName name="start_year">[1]Assumptions!$C$15</definedName>
    <definedName name="trcDiscount">[2]UserInputs!$C$9</definedName>
  </definedNames>
  <calcPr calcId="191028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7" l="1"/>
  <c r="G7" i="27"/>
  <c r="F8" i="27"/>
  <c r="G8" i="27"/>
  <c r="F9" i="27"/>
  <c r="G9" i="27"/>
  <c r="F10" i="27"/>
  <c r="G10" i="27"/>
  <c r="F12" i="27"/>
  <c r="G12" i="27"/>
  <c r="F13" i="27"/>
  <c r="G13" i="27"/>
  <c r="F14" i="27"/>
  <c r="G14" i="27"/>
  <c r="F15" i="27"/>
  <c r="G15" i="27"/>
  <c r="F18" i="27"/>
  <c r="G18" i="27"/>
  <c r="F19" i="27"/>
  <c r="G19" i="27"/>
  <c r="F20" i="27"/>
  <c r="G20" i="27"/>
  <c r="F21" i="27"/>
  <c r="G21" i="27"/>
  <c r="F22" i="27"/>
  <c r="G22" i="27"/>
  <c r="F23" i="27"/>
  <c r="G23" i="27"/>
  <c r="F24" i="27"/>
  <c r="G24" i="27"/>
  <c r="F42" i="27"/>
  <c r="G42" i="27"/>
  <c r="E33" i="27" l="1"/>
  <c r="D33" i="27"/>
  <c r="C33" i="27"/>
  <c r="E32" i="27"/>
  <c r="D32" i="27"/>
  <c r="E29" i="27"/>
  <c r="D29" i="27"/>
  <c r="C29" i="27"/>
  <c r="E23" i="27"/>
  <c r="D23" i="27"/>
  <c r="C23" i="27"/>
  <c r="E15" i="27"/>
  <c r="D15" i="27"/>
  <c r="C15" i="27" l="1"/>
  <c r="E24" i="27"/>
  <c r="E42" i="27" s="1"/>
  <c r="D24" i="27"/>
  <c r="D42" i="27" s="1"/>
  <c r="C24" i="27"/>
  <c r="C42" i="27" s="1"/>
</calcChain>
</file>

<file path=xl/sharedStrings.xml><?xml version="1.0" encoding="utf-8"?>
<sst xmlns="http://schemas.openxmlformats.org/spreadsheetml/2006/main" count="3510" uniqueCount="204">
  <si>
    <t>Program Name</t>
  </si>
  <si>
    <t>Sheet Name</t>
  </si>
  <si>
    <t>01. Residential Prescriptive Rebates</t>
  </si>
  <si>
    <t>D1- Residential Prescriptive Re</t>
  </si>
  <si>
    <t>02. Home Energy Assessments</t>
  </si>
  <si>
    <t>D2- Home Energy Assessment</t>
  </si>
  <si>
    <t>03. Be Bright</t>
  </si>
  <si>
    <t>D3- Be Bright</t>
  </si>
  <si>
    <t>04. Appliance Recycling</t>
  </si>
  <si>
    <t>D4- Appliance Recycling</t>
  </si>
  <si>
    <t>05. Home Energy Reports</t>
  </si>
  <si>
    <t>D5- Home Energy Reports</t>
  </si>
  <si>
    <t>06. Low-Income Weatherization</t>
  </si>
  <si>
    <t>D6- Low-Income Weatherization</t>
  </si>
  <si>
    <t>07. Low-Income Multifamily</t>
  </si>
  <si>
    <t>D7- Low-Income Multifamily</t>
  </si>
  <si>
    <t>08. LivingWise (School Kits)</t>
  </si>
  <si>
    <t>D8- LivingWise (School Kits)</t>
  </si>
  <si>
    <t>09. Non-Res Prescriptive Rebates</t>
  </si>
  <si>
    <t>D9- Non-Res Prescriptive Rebate</t>
  </si>
  <si>
    <t>10. Small Business Energy Solutions</t>
  </si>
  <si>
    <t>D10- Small Business Energy Solu</t>
  </si>
  <si>
    <t>11. Custom Solutions</t>
  </si>
  <si>
    <t>D11- Custom Solutions</t>
  </si>
  <si>
    <t>12. Commercial New Construction</t>
  </si>
  <si>
    <t>D12- Commercial New Constructio</t>
  </si>
  <si>
    <t>13. Agriculture Solutions</t>
  </si>
  <si>
    <t>D13- Agriculture Solutions</t>
  </si>
  <si>
    <t>14. Residential Direct Load Control</t>
  </si>
  <si>
    <t>D14- Residential DLC</t>
  </si>
  <si>
    <t>14a. Smart Thermostat Pilot</t>
  </si>
  <si>
    <t>D14a- Smart Thermostat Pilot</t>
  </si>
  <si>
    <t>15. Nonresidential Interruptible</t>
  </si>
  <si>
    <t>D15- Nonres Interruptible</t>
  </si>
  <si>
    <t>16. Energy Awareness</t>
  </si>
  <si>
    <t>D16- Energy Awareness</t>
  </si>
  <si>
    <t>17. Research, Development and Demonstration</t>
  </si>
  <si>
    <t xml:space="preserve">D17- Research, Development and </t>
  </si>
  <si>
    <t>18. Legislative Assessment</t>
  </si>
  <si>
    <t>D18- Legislative Assessment</t>
  </si>
  <si>
    <t>19. Regulatory and Next Plan</t>
  </si>
  <si>
    <t>D19- Regulatory and Next Plan</t>
  </si>
  <si>
    <t>20. Evaluation, Measurement and Verification</t>
  </si>
  <si>
    <t>D20- Evaluation, Measurement an</t>
  </si>
  <si>
    <t>Electric Portfolio Results</t>
  </si>
  <si>
    <t>D21A-Electric CE Results</t>
  </si>
  <si>
    <t>Gas Portfolio Results</t>
  </si>
  <si>
    <t>D21B-Gas CE Results</t>
  </si>
  <si>
    <t>Combined Portfolio Results</t>
  </si>
  <si>
    <t>D21C-Combined CE Results</t>
  </si>
  <si>
    <t>Table D-01.1 Residential Prescriptive Rebates A: DETAILED B/C RESULTS FOR IPL EE PROGRAMS -- Electric Summary</t>
  </si>
  <si>
    <t>TRC</t>
  </si>
  <si>
    <t>UCT</t>
  </si>
  <si>
    <t>PCT</t>
  </si>
  <si>
    <t>RIM</t>
  </si>
  <si>
    <t>SCT</t>
  </si>
  <si>
    <t>Benefits</t>
  </si>
  <si>
    <t>Costs</t>
  </si>
  <si>
    <t>Net Benefits</t>
  </si>
  <si>
    <t>B/C Ratio</t>
  </si>
  <si>
    <t>Levelized Cost of Saved Energy</t>
  </si>
  <si>
    <t>Cumulative Savings (excluding line loss)</t>
  </si>
  <si>
    <t>Demand (kW)</t>
  </si>
  <si>
    <t>Summer On Peak (kWH)</t>
  </si>
  <si>
    <t>Summer Off Peak (kWH)</t>
  </si>
  <si>
    <t>Winter On Peak (kWH)</t>
  </si>
  <si>
    <t>Winter Off Peak (kWH)</t>
  </si>
  <si>
    <t>Total Energy (kWH)</t>
  </si>
  <si>
    <t>B/C Test Calcluations</t>
  </si>
  <si>
    <t>NPV</t>
  </si>
  <si>
    <t>TRC Benefits</t>
  </si>
  <si>
    <t>TRC Increased Fuel Costs</t>
  </si>
  <si>
    <t>TRC Incentives</t>
  </si>
  <si>
    <t>TRC Part. Costs less Incentives</t>
  </si>
  <si>
    <t>TRC Admin Costs</t>
  </si>
  <si>
    <t>UCT Benefits</t>
  </si>
  <si>
    <t>UCT Increased Fuel Costs</t>
  </si>
  <si>
    <t>UCT Incentives</t>
  </si>
  <si>
    <t>UCT Admin Costs</t>
  </si>
  <si>
    <t>PCT Benefits</t>
  </si>
  <si>
    <t>PCT Part. Costs less Incentives</t>
  </si>
  <si>
    <t>RIM Benefits</t>
  </si>
  <si>
    <t>RIM Increased Revenues</t>
  </si>
  <si>
    <t>RIM Increased Fuel Costs</t>
  </si>
  <si>
    <t>RIM Incentives</t>
  </si>
  <si>
    <t>RIM Admin Costs</t>
  </si>
  <si>
    <t>RIM Lost Revenues</t>
  </si>
  <si>
    <t>SCT Benefits</t>
  </si>
  <si>
    <t>SCT Increased Fuel Costs</t>
  </si>
  <si>
    <t>SCT Incentives</t>
  </si>
  <si>
    <t>SCT Part. Costs less Incentives</t>
  </si>
  <si>
    <t>SCT Admin Costs</t>
  </si>
  <si>
    <t>Average Participant Cost Less Incentives</t>
  </si>
  <si>
    <t>Average IPL Incentive</t>
  </si>
  <si>
    <t>Average Measure Cost</t>
  </si>
  <si>
    <t>Average kWh Savings</t>
  </si>
  <si>
    <t>Average Peak Savings</t>
  </si>
  <si>
    <t>Average Measure Life</t>
  </si>
  <si>
    <t>Participants</t>
  </si>
  <si>
    <t>Table D-01.2 Residential Prescriptive Rebates B: DETAILED B/C RESULTS FOR IPL EE PROGRAMS -- Gas Summary</t>
  </si>
  <si>
    <t>Cumulative Savings</t>
  </si>
  <si>
    <t>Peak Demand (Th/Day)</t>
  </si>
  <si>
    <t>Summer (Therms)</t>
  </si>
  <si>
    <t>Winter (Therms)</t>
  </si>
  <si>
    <t>Total Energy (Therms)</t>
  </si>
  <si>
    <t>Average Therm Savings</t>
  </si>
  <si>
    <t>Table D-01.3 Residential Prescriptive Rebates C: DETAILED B/C RESULTS FOR IPL EE PROGRAMS -- Electric &amp; Gas Summary</t>
  </si>
  <si>
    <t>N/A</t>
  </si>
  <si>
    <t>Table D-02.1 Home Energy Assessments A: DETAILED B/C RESULTS FOR IPL EE PROGRAMS -- Electric Summary</t>
  </si>
  <si>
    <t>Table D-02.2 Home Energy Assessments B: DETAILED B/C RESULTS FOR IPL EE PROGRAMS -- Gas Summary</t>
  </si>
  <si>
    <t>Table D-02.3 Home Energy Assessments C: DETAILED B/C RESULTS FOR IPL EE PROGRAMS -- Electric &amp; Gas Summary</t>
  </si>
  <si>
    <t>Table D-03.1 Be Bright A: DETAILED B/C RESULTS FOR IPL EE PROGRAMS -- Electric Summary</t>
  </si>
  <si>
    <t>Table D-03.2 Be Bright B: DETAILED B/C RESULTS FOR IPL EE PROGRAMS -- Gas Summary</t>
  </si>
  <si>
    <t>Table D-03.3 Be Bright C: DETAILED B/C RESULTS FOR IPL EE PROGRAMS -- Electric &amp; Gas Summary</t>
  </si>
  <si>
    <t>Table D-04.1 Appliance Recycling A: DETAILED B/C RESULTS FOR IPL EE PROGRAMS -- Electric Summary</t>
  </si>
  <si>
    <t>Table D-04.2 Appliance Recycling B: DETAILED B/C RESULTS FOR IPL EE PROGRAMS -- Gas Summary</t>
  </si>
  <si>
    <t>Table D-04.3 Appliance Recycling C: DETAILED B/C RESULTS FOR IPL EE PROGRAMS -- Electric &amp; Gas Summary</t>
  </si>
  <si>
    <t>Table D-05.1 Home Energy Reports A: DETAILED B/C RESULTS FOR IPL EE PROGRAMS -- Electric Summary</t>
  </si>
  <si>
    <t>Table D-05.2 Home Energy Reports B: DETAILED B/C RESULTS FOR IPL EE PROGRAMS -- Gas Summary</t>
  </si>
  <si>
    <t>Table D-05.3 Home Energy Reports C: DETAILED B/C RESULTS FOR IPL EE PROGRAMS -- Electric &amp; Gas Summary</t>
  </si>
  <si>
    <t>Table D-06.1 Low-Income Weatherization A: DETAILED B/C RESULTS FOR IPL EE PROGRAMS -- Electric Summary</t>
  </si>
  <si>
    <t>Table D-06.2 Low-Income Weatherization B: DETAILED B/C RESULTS FOR IPL EE PROGRAMS -- Gas Summary</t>
  </si>
  <si>
    <t>Table D-06.3 Low-Income Weatherization C: DETAILED B/C RESULTS FOR IPL EE PROGRAMS -- Electric &amp; Gas Summary</t>
  </si>
  <si>
    <t>Table D-07.1 Low-Income Multifamily A: DETAILED B/C RESULTS FOR IPL EE PROGRAMS -- Electric Summary</t>
  </si>
  <si>
    <t>Table D-07.2 Low-Income Multifamily B: DETAILED B/C RESULTS FOR IPL EE PROGRAMS -- Gas Summary</t>
  </si>
  <si>
    <t>Table D-07.3 Low-Income Multifamily C: DETAILED B/C RESULTS FOR IPL EE PROGRAMS -- Electric &amp; Gas Summary</t>
  </si>
  <si>
    <t>Table D-08.1 LivingWise (School Kits) A: DETAILED B/C RESULTS FOR IPL EE PROGRAMS -- Electric Summary</t>
  </si>
  <si>
    <t>Table D-08.2 LivingWise (School Kits) B: DETAILED B/C RESULTS FOR IPL EE PROGRAMS -- Gas Summary</t>
  </si>
  <si>
    <t>Table D-08.3 LivingWise (School Kits) C: DETAILED B/C RESULTS FOR IPL EE PROGRAMS -- Electric &amp; Gas Summary</t>
  </si>
  <si>
    <t>Table D-09.1 Non-Res Prescriptive Rebates A: DETAILED B/C RESULTS FOR IPL EE PROGRAMS -- Electric Summary</t>
  </si>
  <si>
    <t>Table D-09.2 Non-Res Prescriptive Rebates B: DETAILED B/C RESULTS FOR IPL EE PROGRAMS -- Gas Summary</t>
  </si>
  <si>
    <t>Table D-09.3 Non-Res Prescriptive Rebates C: DETAILED B/C RESULTS FOR IPL EE PROGRAMS -- Electric &amp; Gas Summary</t>
  </si>
  <si>
    <t>Table D-10.1 Small Business Energy Solutions A: DETAILED B/C RESULTS FOR IPL EE PROGRAMS -- Electric Summary</t>
  </si>
  <si>
    <t>Table D-10.2 Small Business Energy Solutions B: DETAILED B/C RESULTS FOR IPL EE PROGRAMS -- Gas Summary</t>
  </si>
  <si>
    <t>Table D-10.3 Small Business Energy Solutions C: DETAILED B/C RESULTS FOR IPL EE PROGRAMS -- Electric &amp; Gas Summary</t>
  </si>
  <si>
    <t>Table D-11.1 Custom Solutions A: DETAILED B/C RESULTS FOR IPL EE PROGRAMS -- Electric Summary</t>
  </si>
  <si>
    <t>Table D-11.2 Custom Solutions B: DETAILED B/C RESULTS FOR IPL EE PROGRAMS -- Gas Summary</t>
  </si>
  <si>
    <t>Table D-11.3 Custom Solutions C: DETAILED B/C RESULTS FOR IPL EE PROGRAMS -- Electric &amp; Gas Summary</t>
  </si>
  <si>
    <t>Table D-12.1 Commercial New Construction A: DETAILED B/C RESULTS FOR IPL EE PROGRAMS -- Electric Summary</t>
  </si>
  <si>
    <t>Table D-12.2 Commercial New Construction B: DETAILED B/C RESULTS FOR IPL EE PROGRAMS -- Gas Summary</t>
  </si>
  <si>
    <t>Table D-12.3 Commercial New Construction C: DETAILED B/C RESULTS FOR IPL EE PROGRAMS -- Electric &amp; Gas Summary</t>
  </si>
  <si>
    <t>Table D-13.1 Agriculture Solutions A: DETAILED B/C RESULTS FOR IPL EE PROGRAMS -- Electric Summary</t>
  </si>
  <si>
    <t>Table D-13.2 Agriculture Solutions B: DETAILED B/C RESULTS FOR IPL EE PROGRAMS -- Gas Summary</t>
  </si>
  <si>
    <t>Table D-13.3 Agriculture Solutions C: DETAILED B/C RESULTS FOR IPL EE PROGRAMS -- Electric &amp; Gas Summary</t>
  </si>
  <si>
    <t>Table D-14.1 Residential Direct Load Control A: DETAILED B/C RESULTS FOR IPL EE PROGRAMS -- Electric Summary</t>
  </si>
  <si>
    <t>Table D-14.2 Residential Direct Load Control B: DETAILED B/C RESULTS FOR IPL EE PROGRAMS -- Gas Summary</t>
  </si>
  <si>
    <t>Table D-14.3 Residential Direct Load Control C: DETAILED B/C RESULTS FOR IPL EE PROGRAMS -- Electric &amp; Gas Summary</t>
  </si>
  <si>
    <t>Table D-14.1 Smart Thermostat Demand Response Pilot A: DETAILED B/C RESULTS FOR IPL EE PROGRAMS -- Electric Summary</t>
  </si>
  <si>
    <t>Table D-14.2 Smart Thermostat Demand Response Pilot B: DETAILED B/C RESULTS FOR IPL EE PROGRAMS -- Gas Summary</t>
  </si>
  <si>
    <t>Table D-14.3 Smart Thermostat Demand Response Pilot C: DETAILED B/C RESULTS FOR IPL EE PROGRAMS -- Electric &amp; Gas Summary</t>
  </si>
  <si>
    <t>Table D-15.1 Nonresidential Interruptible A: DETAILED B/C RESULTS FOR IPL EE PROGRAMS -- Electric Summary</t>
  </si>
  <si>
    <t>Table D-15.2 Nonresidential Interruptible B: DETAILED B/C RESULTS FOR IPL EE PROGRAMS -- Gas Summary</t>
  </si>
  <si>
    <t>Table D-15.3 Nonresidential Interruptible C: DETAILED B/C RESULTS FOR IPL EE PROGRAMS -- Electric &amp; Gas Summary</t>
  </si>
  <si>
    <t>Table D-16.1 Energy Awareness A: DETAILED B/C RESULTS FOR IPL EE PROGRAMS -- Electric Summary</t>
  </si>
  <si>
    <t>Table D-16.2 Energy Awareness B: DETAILED B/C RESULTS FOR IPL EE PROGRAMS -- Gas Summary</t>
  </si>
  <si>
    <t>Table D-16.3 Energy Awareness C: DETAILED B/C RESULTS FOR IPL EE PROGRAMS -- Electric &amp; Gas Summary</t>
  </si>
  <si>
    <t>Table D-17.1 Research, Development and Demonstration A: DETAILED B/C RESULTS FOR IPL EE PROGRAMS -- Electric Summary</t>
  </si>
  <si>
    <t>Table D-17.2 Research, Development and Demonstration B: DETAILED B/C RESULTS FOR IPL EE PROGRAMS -- Gas Summary</t>
  </si>
  <si>
    <t>Table D-17.3 Research, Development and Demonstration C: DETAILED B/C RESULTS FOR IPL EE PROGRAMS -- Electric &amp; Gas Summary</t>
  </si>
  <si>
    <t>Table D-18.1 Legislative Assessment A: DETAILED B/C RESULTS FOR IPL EE PROGRAMS -- Electric Summary</t>
  </si>
  <si>
    <t>Table D-18.2 Legislative Assessment B: DETAILED B/C RESULTS FOR IPL EE PROGRAMS -- Gas Summary</t>
  </si>
  <si>
    <t>Table D-18.3 Legislative Assessment C: DETAILED B/C RESULTS FOR IPL EE PROGRAMS -- Electric &amp; Gas Summary</t>
  </si>
  <si>
    <t>Table D-19.1 Regulatory and Next Plan A: DETAILED B/C RESULTS FOR IPL EE PROGRAMS -- Electric Summary</t>
  </si>
  <si>
    <t>Table D-19.2 Regulatory and Next Plan B: DETAILED B/C RESULTS FOR IPL EE PROGRAMS -- Gas Summary</t>
  </si>
  <si>
    <t>Table D-19.3 Regulatory and Next Plan C: DETAILED B/C RESULTS FOR IPL EE PROGRAMS -- Electric &amp; Gas Summary</t>
  </si>
  <si>
    <t>Table D-20.1 Evaluation, Measurement and Verification A: DETAILED B/C RESULTS FOR IPL EE PROGRAMS -- Electric Summary</t>
  </si>
  <si>
    <t>Table D-20.2 Evaluation, Measurement and Verification B: DETAILED B/C RESULTS FOR IPL EE PROGRAMS -- Gas Summary</t>
  </si>
  <si>
    <t>Table D-20.3 Evaluation, Measurement and Verification C: DETAILED B/C RESULTS FOR IPL EE PROGRAMS -- Electric &amp; Gas Summary</t>
  </si>
  <si>
    <t>TABLE D-21A: COST-EFFECTIVENESS RESULTS (Jan-Dec 2020) -- ELECTRIC SUMMARY</t>
  </si>
  <si>
    <t>B-C Ratios</t>
  </si>
  <si>
    <t>No.</t>
  </si>
  <si>
    <t>Utility</t>
  </si>
  <si>
    <t>Participant</t>
  </si>
  <si>
    <t>Societal</t>
  </si>
  <si>
    <t>Energy Efficiency Portfolio (EE)</t>
  </si>
  <si>
    <t>Residential Energy Efficiency Portfolio</t>
  </si>
  <si>
    <t>Residential Energy Efficiency Subtotal</t>
  </si>
  <si>
    <t>Nonresidential Energy Efficiency Portfolio</t>
  </si>
  <si>
    <t>Nonresidential Energy Efficiency Subtotal</t>
  </si>
  <si>
    <t>Residential &amp; Nonresidential Energy Efficiency (EE) Subtotal</t>
  </si>
  <si>
    <t>Demand Response Portfolio (DR)</t>
  </si>
  <si>
    <t>14a.Smart Thermostat Demand Response Pilot</t>
  </si>
  <si>
    <t>Demand Response Subtotal</t>
  </si>
  <si>
    <t>Outreach, Education &amp; Training Initiative (OETI)</t>
  </si>
  <si>
    <t>Outreach, Education &amp; Training Initiative Subtotal</t>
  </si>
  <si>
    <t>Other</t>
  </si>
  <si>
    <t>Other Subtotal</t>
  </si>
  <si>
    <t>Grand Total</t>
  </si>
  <si>
    <t>INCREMENTAL LOAD MANAGEMENT</t>
  </si>
  <si>
    <t>Grand Total (Incremental Load Management)</t>
  </si>
  <si>
    <t>TABLE D-21B: COST-EFFECTIVENESS RESULTS (Jan-Dec 2020) -- GAS SUMMARY</t>
  </si>
  <si>
    <t>TABLE D-21C: COST-EFFECTIVENESS RESULTS (Jan-Dec 2020) -- ELECTRIC &amp; GAS SUMMARY</t>
  </si>
  <si>
    <t>Gross Savings</t>
  </si>
  <si>
    <t>Net To Gross Ratio</t>
  </si>
  <si>
    <t>Net Savings</t>
  </si>
  <si>
    <t>kWh</t>
  </si>
  <si>
    <t>kW</t>
  </si>
  <si>
    <t>Therms</t>
  </si>
  <si>
    <t>Electric NTG</t>
  </si>
  <si>
    <t>Natural Gas NTG</t>
  </si>
  <si>
    <t/>
  </si>
  <si>
    <t>D22-Net Program Savings</t>
  </si>
  <si>
    <t>Net Program Savings</t>
  </si>
  <si>
    <t>TABLE D-22: NET PROGRAM SAVINGS (Jan-Dec 2020) -- ELECTRIC &amp; GAS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</si>
</sst>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#,##0"/>
    <numFmt numFmtId="165" formatCode="&quot;$&quot;#,##0.0000"/>
    <numFmt numFmtId="166" formatCode="0.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164" fontId="0" fillId="0" borderId="3" xfId="0" applyNumberFormat="1" applyBorder="1"/>
    <xf numFmtId="0" fontId="0" fillId="0" borderId="3" xfId="0" applyBorder="1"/>
    <xf numFmtId="43" fontId="0" fillId="0" borderId="3" xfId="0" applyNumberFormat="1" applyBorder="1"/>
    <xf numFmtId="43" fontId="0" fillId="0" borderId="0" xfId="0" applyNumberFormat="1"/>
    <xf numFmtId="165" fontId="0" fillId="0" borderId="3" xfId="0" applyNumberFormat="1" applyBorder="1"/>
    <xf numFmtId="0" fontId="2" fillId="0" borderId="0" xfId="0" applyFont="1" applyAlignment="1">
      <alignment horizontal="center"/>
    </xf>
    <xf numFmtId="0" fontId="3" fillId="0" borderId="0" xfId="0" applyFont="1"/>
    <xf numFmtId="3" fontId="0" fillId="0" borderId="3" xfId="0" applyNumberFormat="1" applyBorder="1"/>
    <xf numFmtId="3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1" fontId="0" fillId="0" borderId="0" xfId="0" applyNumberFormat="1"/>
    <xf numFmtId="44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/>
    <xf numFmtId="164" fontId="0" fillId="0" borderId="5" xfId="0" applyNumberFormat="1" applyBorder="1"/>
    <xf numFmtId="164" fontId="0" fillId="0" borderId="0" xfId="0" applyNumberFormat="1"/>
    <xf numFmtId="0" fontId="0" fillId="0" borderId="7" xfId="0" applyBorder="1"/>
    <xf numFmtId="164" fontId="0" fillId="0" borderId="7" xfId="0" applyNumberFormat="1" applyBorder="1"/>
    <xf numFmtId="0" fontId="1" fillId="0" borderId="7" xfId="0" applyFont="1" applyBorder="1"/>
    <xf numFmtId="0" fontId="2" fillId="0" borderId="3" xfId="0" applyFont="1" applyBorder="1"/>
    <xf numFmtId="2" fontId="0" fillId="0" borderId="3" xfId="0" applyNumberFormat="1" applyBorder="1"/>
    <xf numFmtId="166" fontId="0" fillId="0" borderId="3" xfId="0" applyNumberFormat="1" applyBorder="1"/>
    <xf numFmtId="0" fontId="0" fillId="2" borderId="0" xfId="0" applyFill="1"/>
    <xf numFmtId="0" fontId="1" fillId="2" borderId="0" xfId="0" applyFont="1" applyFill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5" fontId="0" fillId="0" borderId="3" xfId="0" applyNumberFormat="1" applyBorder="1"/>
    <xf numFmtId="2" fontId="0" fillId="0" borderId="0" xfId="0" applyNumberFormat="1"/>
    <xf numFmtId="0" fontId="2" fillId="0" borderId="3" xfId="0" applyFont="1" applyBorder="1" applyAlignment="1">
      <alignment horizontal="center"/>
    </xf>
    <xf numFmtId="3" fontId="0" fillId="0" borderId="0" xfId="0" applyNumberFormat="1"/>
    <xf numFmtId="5" fontId="0" fillId="0" borderId="0" xfId="0" applyNumberFormat="1"/>
    <xf numFmtId="5" fontId="0" fillId="0" borderId="5" xfId="0" applyNumberFormat="1" applyBorder="1"/>
    <xf numFmtId="5" fontId="0" fillId="0" borderId="7" xfId="0" applyNumberFormat="1" applyBorder="1"/>
    <xf numFmtId="0" fontId="5" fillId="0" borderId="8" xfId="0" applyFont="1" applyBorder="1"/>
    <xf numFmtId="0" fontId="4" fillId="0" borderId="8" xfId="1" applyBorder="1"/>
    <xf numFmtId="0" fontId="7" fillId="0" borderId="0" xfId="2" applyFont="1"/>
    <xf numFmtId="0" fontId="6" fillId="0" borderId="0" xfId="2"/>
    <xf numFmtId="0" fontId="8" fillId="0" borderId="0" xfId="2" applyFont="1"/>
    <xf numFmtId="0" fontId="8" fillId="0" borderId="9" xfId="2" applyFont="1" applyBorder="1"/>
    <xf numFmtId="0" fontId="8" fillId="0" borderId="6" xfId="2" applyFont="1" applyBorder="1"/>
    <xf numFmtId="0" fontId="9" fillId="0" borderId="3" xfId="2" applyFont="1" applyBorder="1" applyAlignment="1">
      <alignment horizontal="center" vertical="top" wrapText="1" readingOrder="1"/>
    </xf>
    <xf numFmtId="0" fontId="8" fillId="0" borderId="10" xfId="2" applyFont="1" applyBorder="1" applyAlignment="1">
      <alignment vertical="center"/>
    </xf>
    <xf numFmtId="0" fontId="5" fillId="0" borderId="5" xfId="2" applyFont="1" applyBorder="1"/>
    <xf numFmtId="0" fontId="8" fillId="0" borderId="10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1" xfId="2" applyFont="1" applyBorder="1" applyAlignment="1">
      <alignment horizontal="center" wrapText="1"/>
    </xf>
    <xf numFmtId="0" fontId="6" fillId="0" borderId="12" xfId="2" applyBorder="1" applyAlignment="1">
      <alignment vertical="center"/>
    </xf>
    <xf numFmtId="0" fontId="5" fillId="0" borderId="7" xfId="2" applyFont="1" applyBorder="1" applyAlignment="1">
      <alignment vertical="center"/>
    </xf>
    <xf numFmtId="0" fontId="8" fillId="0" borderId="12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5" fillId="0" borderId="13" xfId="2" applyFont="1" applyBorder="1" applyAlignment="1">
      <alignment vertical="center"/>
    </xf>
    <xf numFmtId="43" fontId="5" fillId="0" borderId="14" xfId="3" applyFont="1" applyBorder="1" applyAlignment="1">
      <alignment horizontal="right"/>
    </xf>
    <xf numFmtId="43" fontId="5" fillId="0" borderId="15" xfId="3" applyFont="1" applyBorder="1" applyAlignment="1">
      <alignment horizontal="right"/>
    </xf>
    <xf numFmtId="43" fontId="5" fillId="0" borderId="16" xfId="3" applyFont="1" applyBorder="1" applyAlignment="1">
      <alignment horizontal="right"/>
    </xf>
    <xf numFmtId="43" fontId="5" fillId="0" borderId="17" xfId="3" applyFont="1" applyBorder="1" applyAlignment="1">
      <alignment horizontal="right"/>
    </xf>
    <xf numFmtId="43" fontId="5" fillId="0" borderId="18" xfId="3" applyFont="1" applyBorder="1" applyAlignment="1">
      <alignment horizontal="right"/>
    </xf>
    <xf numFmtId="43" fontId="5" fillId="0" borderId="19" xfId="3" applyFont="1" applyBorder="1" applyAlignment="1">
      <alignment horizontal="right"/>
    </xf>
    <xf numFmtId="0" fontId="6" fillId="0" borderId="9" xfId="2" applyBorder="1" applyAlignment="1">
      <alignment vertical="center"/>
    </xf>
    <xf numFmtId="0" fontId="5" fillId="0" borderId="6" xfId="2" applyFont="1" applyBorder="1" applyAlignment="1">
      <alignment vertical="center"/>
    </xf>
    <xf numFmtId="43" fontId="5" fillId="0" borderId="9" xfId="3" applyFont="1" applyBorder="1" applyAlignment="1">
      <alignment horizontal="right"/>
    </xf>
    <xf numFmtId="43" fontId="5" fillId="0" borderId="20" xfId="3" applyFont="1" applyBorder="1" applyAlignment="1">
      <alignment horizontal="right"/>
    </xf>
    <xf numFmtId="43" fontId="5" fillId="0" borderId="21" xfId="3" applyFont="1" applyBorder="1" applyAlignment="1">
      <alignment horizontal="right"/>
    </xf>
    <xf numFmtId="43" fontId="5" fillId="0" borderId="22" xfId="3" applyFont="1" applyBorder="1" applyAlignment="1">
      <alignment horizontal="right"/>
    </xf>
    <xf numFmtId="0" fontId="5" fillId="0" borderId="13" xfId="2" applyFont="1" applyBorder="1"/>
    <xf numFmtId="0" fontId="5" fillId="0" borderId="0" xfId="2" applyFont="1"/>
    <xf numFmtId="0" fontId="6" fillId="0" borderId="13" xfId="2" applyBorder="1" applyAlignment="1">
      <alignment horizontal="right"/>
    </xf>
    <xf numFmtId="0" fontId="6" fillId="0" borderId="0" xfId="2" applyAlignment="1">
      <alignment horizontal="right"/>
    </xf>
    <xf numFmtId="0" fontId="6" fillId="0" borderId="23" xfId="2" applyBorder="1" applyAlignment="1">
      <alignment horizontal="right"/>
    </xf>
    <xf numFmtId="0" fontId="6" fillId="0" borderId="12" xfId="2" applyBorder="1" applyAlignment="1">
      <alignment horizontal="right"/>
    </xf>
    <xf numFmtId="0" fontId="6" fillId="0" borderId="7" xfId="2" applyBorder="1" applyAlignment="1">
      <alignment horizontal="right"/>
    </xf>
    <xf numFmtId="0" fontId="6" fillId="0" borderId="1" xfId="2" applyBorder="1" applyAlignment="1">
      <alignment horizontal="right"/>
    </xf>
    <xf numFmtId="0" fontId="5" fillId="0" borderId="12" xfId="2" applyFont="1" applyBorder="1" applyAlignment="1">
      <alignment vertical="center"/>
    </xf>
    <xf numFmtId="0" fontId="6" fillId="0" borderId="24" xfId="2" applyBorder="1" applyAlignment="1">
      <alignment vertical="center"/>
    </xf>
    <xf numFmtId="0" fontId="5" fillId="0" borderId="25" xfId="2" applyFont="1" applyBorder="1" applyAlignment="1">
      <alignment vertical="center"/>
    </xf>
    <xf numFmtId="43" fontId="5" fillId="0" borderId="24" xfId="3" applyFont="1" applyBorder="1" applyAlignment="1">
      <alignment horizontal="right"/>
    </xf>
    <xf numFmtId="43" fontId="5" fillId="0" borderId="26" xfId="3" applyFont="1" applyBorder="1" applyAlignment="1">
      <alignment horizontal="right"/>
    </xf>
    <xf numFmtId="43" fontId="5" fillId="0" borderId="27" xfId="3" applyFont="1" applyBorder="1" applyAlignment="1">
      <alignment horizontal="right"/>
    </xf>
    <xf numFmtId="43" fontId="5" fillId="0" borderId="28" xfId="3" applyFont="1" applyBorder="1" applyAlignment="1">
      <alignment horizontal="right"/>
    </xf>
    <xf numFmtId="0" fontId="8" fillId="0" borderId="13" xfId="2" applyFont="1" applyBorder="1" applyAlignment="1">
      <alignment vertical="center"/>
    </xf>
    <xf numFmtId="43" fontId="5" fillId="0" borderId="29" xfId="3" applyFont="1" applyBorder="1" applyAlignment="1">
      <alignment horizontal="right"/>
    </xf>
    <xf numFmtId="43" fontId="5" fillId="0" borderId="30" xfId="3" applyFont="1" applyBorder="1" applyAlignment="1">
      <alignment horizontal="right"/>
    </xf>
    <xf numFmtId="43" fontId="5" fillId="0" borderId="31" xfId="3" applyFont="1" applyBorder="1" applyAlignment="1">
      <alignment horizontal="right"/>
    </xf>
    <xf numFmtId="0" fontId="8" fillId="0" borderId="12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horizontal="right" vertical="center"/>
    </xf>
    <xf numFmtId="0" fontId="8" fillId="0" borderId="7" xfId="2" applyFont="1" applyBorder="1" applyAlignment="1">
      <alignment horizontal="right" vertical="center"/>
    </xf>
    <xf numFmtId="0" fontId="8" fillId="0" borderId="1" xfId="2" applyFont="1" applyBorder="1" applyAlignment="1">
      <alignment horizontal="right" vertical="center"/>
    </xf>
    <xf numFmtId="0" fontId="5" fillId="0" borderId="1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32" xfId="2" applyBorder="1" applyAlignment="1">
      <alignment vertical="center"/>
    </xf>
    <xf numFmtId="43" fontId="5" fillId="0" borderId="33" xfId="3" applyFont="1" applyBorder="1" applyAlignment="1">
      <alignment horizontal="right"/>
    </xf>
    <xf numFmtId="43" fontId="5" fillId="0" borderId="34" xfId="3" applyFont="1" applyBorder="1" applyAlignment="1">
      <alignment horizontal="right"/>
    </xf>
    <xf numFmtId="43" fontId="5" fillId="0" borderId="35" xfId="3" applyFont="1" applyBorder="1" applyAlignment="1">
      <alignment horizontal="right"/>
    </xf>
    <xf numFmtId="0" fontId="8" fillId="0" borderId="0" xfId="2" applyFont="1" applyAlignment="1">
      <alignment vertical="center"/>
    </xf>
    <xf numFmtId="0" fontId="5" fillId="0" borderId="12" xfId="2" applyFont="1" applyBorder="1" applyAlignment="1">
      <alignment horizontal="right" vertical="center"/>
    </xf>
    <xf numFmtId="0" fontId="5" fillId="0" borderId="7" xfId="2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6" xfId="2" applyFont="1" applyBorder="1" applyAlignment="1">
      <alignment vertical="center"/>
    </xf>
    <xf numFmtId="0" fontId="5" fillId="0" borderId="1" xfId="2" applyFont="1" applyBorder="1"/>
    <xf numFmtId="43" fontId="8" fillId="0" borderId="9" xfId="3" applyFont="1" applyBorder="1" applyAlignment="1">
      <alignment horizontal="right"/>
    </xf>
    <xf numFmtId="43" fontId="8" fillId="0" borderId="21" xfId="3" applyFont="1" applyBorder="1" applyAlignment="1">
      <alignment horizontal="right"/>
    </xf>
    <xf numFmtId="43" fontId="8" fillId="0" borderId="22" xfId="3" applyFont="1" applyBorder="1" applyAlignment="1">
      <alignment horizontal="right"/>
    </xf>
    <xf numFmtId="0" fontId="6" fillId="0" borderId="13" xfId="2" applyBorder="1"/>
    <xf numFmtId="0" fontId="6" fillId="0" borderId="23" xfId="2" applyBorder="1"/>
    <xf numFmtId="0" fontId="8" fillId="0" borderId="37" xfId="2" applyFont="1" applyBorder="1" applyAlignment="1">
      <alignment vertical="center"/>
    </xf>
    <xf numFmtId="0" fontId="8" fillId="0" borderId="38" xfId="2" applyFont="1" applyBorder="1" applyAlignment="1">
      <alignment vertical="center"/>
    </xf>
    <xf numFmtId="43" fontId="8" fillId="0" borderId="9" xfId="3" applyFont="1" applyFill="1" applyBorder="1" applyAlignment="1">
      <alignment horizontal="right"/>
    </xf>
    <xf numFmtId="43" fontId="8" fillId="0" borderId="21" xfId="3" applyFont="1" applyFill="1" applyBorder="1" applyAlignment="1">
      <alignment horizontal="right"/>
    </xf>
    <xf numFmtId="43" fontId="8" fillId="0" borderId="22" xfId="3" applyFont="1" applyFill="1" applyBorder="1" applyAlignment="1">
      <alignment horizontal="right"/>
    </xf>
    <xf numFmtId="0" fontId="10" fillId="0" borderId="0" xfId="0" applyFont="1"/>
    <xf numFmtId="0" fontId="9" fillId="0" borderId="9" xfId="2" applyFont="1" applyBorder="1" applyAlignment="1">
      <alignment horizontal="center" vertical="top" wrapText="1" readingOrder="1"/>
    </xf>
    <xf numFmtId="0" fontId="8" fillId="0" borderId="10" xfId="2" quotePrefix="1" applyFont="1" applyBorder="1" applyAlignment="1">
      <alignment horizontal="center" wrapText="1"/>
    </xf>
    <xf numFmtId="167" fontId="5" fillId="0" borderId="14" xfId="3" applyNumberFormat="1" applyFont="1" applyBorder="1" applyAlignment="1">
      <alignment horizontal="right"/>
    </xf>
    <xf numFmtId="167" fontId="5" fillId="0" borderId="15" xfId="3" applyNumberFormat="1" applyFont="1" applyBorder="1" applyAlignment="1">
      <alignment horizontal="right"/>
    </xf>
    <xf numFmtId="167" fontId="5" fillId="0" borderId="39" xfId="3" applyNumberFormat="1" applyFont="1" applyBorder="1" applyAlignment="1">
      <alignment horizontal="right"/>
    </xf>
    <xf numFmtId="43" fontId="5" fillId="0" borderId="40" xfId="3" applyFont="1" applyBorder="1" applyAlignment="1">
      <alignment horizontal="right"/>
    </xf>
    <xf numFmtId="167" fontId="5" fillId="0" borderId="16" xfId="3" applyNumberFormat="1" applyFont="1" applyBorder="1" applyAlignment="1">
      <alignment horizontal="right"/>
    </xf>
    <xf numFmtId="167" fontId="5" fillId="0" borderId="17" xfId="3" applyNumberFormat="1" applyFont="1" applyBorder="1" applyAlignment="1">
      <alignment horizontal="right"/>
    </xf>
    <xf numFmtId="167" fontId="5" fillId="0" borderId="18" xfId="3" applyNumberFormat="1" applyFont="1" applyBorder="1" applyAlignment="1">
      <alignment horizontal="right"/>
    </xf>
    <xf numFmtId="167" fontId="5" fillId="0" borderId="41" xfId="3" applyNumberFormat="1" applyFont="1" applyBorder="1" applyAlignment="1">
      <alignment horizontal="right"/>
    </xf>
    <xf numFmtId="43" fontId="5" fillId="0" borderId="42" xfId="3" applyFont="1" applyBorder="1" applyAlignment="1">
      <alignment horizontal="right"/>
    </xf>
    <xf numFmtId="167" fontId="5" fillId="0" borderId="19" xfId="3" applyNumberFormat="1" applyFont="1" applyBorder="1" applyAlignment="1">
      <alignment horizontal="right"/>
    </xf>
    <xf numFmtId="167" fontId="5" fillId="0" borderId="9" xfId="3" applyNumberFormat="1" applyFont="1" applyBorder="1" applyAlignment="1">
      <alignment horizontal="right"/>
    </xf>
    <xf numFmtId="167" fontId="5" fillId="0" borderId="21" xfId="3" applyNumberFormat="1" applyFont="1" applyBorder="1" applyAlignment="1">
      <alignment horizontal="right"/>
    </xf>
    <xf numFmtId="167" fontId="5" fillId="0" borderId="43" xfId="3" applyNumberFormat="1" applyFont="1" applyBorder="1" applyAlignment="1">
      <alignment horizontal="right"/>
    </xf>
    <xf numFmtId="43" fontId="5" fillId="0" borderId="44" xfId="3" applyFont="1" applyBorder="1" applyAlignment="1">
      <alignment horizontal="right"/>
    </xf>
    <xf numFmtId="167" fontId="5" fillId="0" borderId="22" xfId="3" applyNumberFormat="1" applyFont="1" applyBorder="1" applyAlignment="1">
      <alignment horizontal="right"/>
    </xf>
    <xf numFmtId="167" fontId="6" fillId="0" borderId="10" xfId="2" applyNumberFormat="1" applyBorder="1" applyAlignment="1">
      <alignment horizontal="right"/>
    </xf>
    <xf numFmtId="167" fontId="6" fillId="0" borderId="5" xfId="2" applyNumberFormat="1" applyBorder="1" applyAlignment="1">
      <alignment horizontal="right"/>
    </xf>
    <xf numFmtId="43" fontId="6" fillId="0" borderId="10" xfId="2" applyNumberFormat="1" applyBorder="1" applyAlignment="1">
      <alignment horizontal="right"/>
    </xf>
    <xf numFmtId="43" fontId="6" fillId="0" borderId="11" xfId="2" applyNumberFormat="1" applyBorder="1" applyAlignment="1">
      <alignment horizontal="right"/>
    </xf>
    <xf numFmtId="167" fontId="6" fillId="0" borderId="11" xfId="2" applyNumberFormat="1" applyBorder="1" applyAlignment="1">
      <alignment horizontal="right"/>
    </xf>
    <xf numFmtId="167" fontId="6" fillId="0" borderId="12" xfId="2" applyNumberFormat="1" applyBorder="1" applyAlignment="1">
      <alignment horizontal="right"/>
    </xf>
    <xf numFmtId="167" fontId="6" fillId="0" borderId="7" xfId="2" applyNumberFormat="1" applyBorder="1" applyAlignment="1">
      <alignment horizontal="right"/>
    </xf>
    <xf numFmtId="43" fontId="6" fillId="0" borderId="12" xfId="2" applyNumberFormat="1" applyBorder="1" applyAlignment="1">
      <alignment horizontal="right"/>
    </xf>
    <xf numFmtId="43" fontId="6" fillId="0" borderId="1" xfId="2" applyNumberFormat="1" applyBorder="1" applyAlignment="1">
      <alignment horizontal="right"/>
    </xf>
    <xf numFmtId="167" fontId="6" fillId="0" borderId="1" xfId="2" applyNumberFormat="1" applyBorder="1" applyAlignment="1">
      <alignment horizontal="right"/>
    </xf>
    <xf numFmtId="167" fontId="5" fillId="0" borderId="45" xfId="3" applyNumberFormat="1" applyFont="1" applyBorder="1" applyAlignment="1">
      <alignment horizontal="right"/>
    </xf>
    <xf numFmtId="167" fontId="5" fillId="0" borderId="30" xfId="3" applyNumberFormat="1" applyFont="1" applyBorder="1" applyAlignment="1">
      <alignment horizontal="right"/>
    </xf>
    <xf numFmtId="167" fontId="5" fillId="0" borderId="46" xfId="3" applyNumberFormat="1" applyFont="1" applyBorder="1" applyAlignment="1">
      <alignment horizontal="right"/>
    </xf>
    <xf numFmtId="167" fontId="5" fillId="0" borderId="24" xfId="3" applyNumberFormat="1" applyFont="1" applyBorder="1" applyAlignment="1">
      <alignment horizontal="right" vertical="center"/>
    </xf>
    <xf numFmtId="167" fontId="5" fillId="0" borderId="27" xfId="3" applyNumberFormat="1" applyFont="1" applyBorder="1" applyAlignment="1">
      <alignment horizontal="right" vertical="center"/>
    </xf>
    <xf numFmtId="167" fontId="5" fillId="0" borderId="47" xfId="3" applyNumberFormat="1" applyFont="1" applyBorder="1" applyAlignment="1">
      <alignment horizontal="right" vertical="center"/>
    </xf>
    <xf numFmtId="43" fontId="5" fillId="0" borderId="48" xfId="3" applyFont="1" applyBorder="1" applyAlignment="1">
      <alignment horizontal="right" vertical="center"/>
    </xf>
    <xf numFmtId="43" fontId="5" fillId="0" borderId="28" xfId="3" applyFont="1" applyBorder="1" applyAlignment="1">
      <alignment horizontal="right" vertical="center"/>
    </xf>
    <xf numFmtId="167" fontId="5" fillId="0" borderId="28" xfId="3" applyNumberFormat="1" applyFont="1" applyBorder="1" applyAlignment="1">
      <alignment horizontal="right" vertical="center"/>
    </xf>
    <xf numFmtId="167" fontId="5" fillId="0" borderId="42" xfId="3" applyNumberFormat="1" applyFont="1" applyBorder="1" applyAlignment="1">
      <alignment horizontal="right"/>
    </xf>
    <xf numFmtId="167" fontId="6" fillId="0" borderId="13" xfId="2" applyNumberFormat="1" applyBorder="1" applyAlignment="1">
      <alignment horizontal="right"/>
    </xf>
    <xf numFmtId="167" fontId="6" fillId="0" borderId="0" xfId="2" applyNumberFormat="1" applyAlignment="1">
      <alignment horizontal="right"/>
    </xf>
    <xf numFmtId="43" fontId="6" fillId="0" borderId="13" xfId="2" applyNumberFormat="1" applyBorder="1" applyAlignment="1">
      <alignment horizontal="right"/>
    </xf>
    <xf numFmtId="43" fontId="6" fillId="0" borderId="23" xfId="2" applyNumberFormat="1" applyBorder="1" applyAlignment="1">
      <alignment horizontal="right"/>
    </xf>
    <xf numFmtId="167" fontId="6" fillId="0" borderId="23" xfId="2" applyNumberFormat="1" applyBorder="1" applyAlignment="1">
      <alignment horizontal="right"/>
    </xf>
    <xf numFmtId="167" fontId="8" fillId="0" borderId="12" xfId="2" applyNumberFormat="1" applyFont="1" applyBorder="1" applyAlignment="1">
      <alignment horizontal="right" vertical="center"/>
    </xf>
    <xf numFmtId="167" fontId="8" fillId="0" borderId="7" xfId="2" applyNumberFormat="1" applyFont="1" applyBorder="1" applyAlignment="1">
      <alignment horizontal="right" vertical="center"/>
    </xf>
    <xf numFmtId="43" fontId="8" fillId="0" borderId="12" xfId="2" applyNumberFormat="1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horizontal="right" vertical="center"/>
    </xf>
    <xf numFmtId="167" fontId="5" fillId="0" borderId="33" xfId="3" applyNumberFormat="1" applyFont="1" applyBorder="1" applyAlignment="1">
      <alignment horizontal="right" vertical="center"/>
    </xf>
    <xf numFmtId="167" fontId="5" fillId="0" borderId="34" xfId="3" applyNumberFormat="1" applyFont="1" applyBorder="1" applyAlignment="1">
      <alignment horizontal="right" vertical="center"/>
    </xf>
    <xf numFmtId="167" fontId="5" fillId="0" borderId="49" xfId="3" applyNumberFormat="1" applyFont="1" applyBorder="1" applyAlignment="1">
      <alignment horizontal="right" vertical="center"/>
    </xf>
    <xf numFmtId="43" fontId="5" fillId="0" borderId="50" xfId="3" applyFont="1" applyBorder="1" applyAlignment="1">
      <alignment horizontal="right" vertical="center"/>
    </xf>
    <xf numFmtId="43" fontId="5" fillId="0" borderId="35" xfId="3" applyFont="1" applyBorder="1" applyAlignment="1">
      <alignment horizontal="right" vertical="center"/>
    </xf>
    <xf numFmtId="167" fontId="5" fillId="0" borderId="35" xfId="3" applyNumberFormat="1" applyFont="1" applyBorder="1" applyAlignment="1">
      <alignment horizontal="right" vertical="center"/>
    </xf>
    <xf numFmtId="167" fontId="5" fillId="0" borderId="14" xfId="3" applyNumberFormat="1" applyFont="1" applyBorder="1" applyAlignment="1">
      <alignment horizontal="right" vertical="center"/>
    </xf>
    <xf numFmtId="167" fontId="5" fillId="0" borderId="51" xfId="3" applyNumberFormat="1" applyFont="1" applyBorder="1" applyAlignment="1">
      <alignment horizontal="right" vertical="center"/>
    </xf>
    <xf numFmtId="167" fontId="5" fillId="0" borderId="52" xfId="3" applyNumberFormat="1" applyFont="1" applyBorder="1" applyAlignment="1">
      <alignment horizontal="right" vertical="center"/>
    </xf>
    <xf numFmtId="43" fontId="5" fillId="0" borderId="53" xfId="3" applyFont="1" applyBorder="1" applyAlignment="1">
      <alignment horizontal="right" vertical="center"/>
    </xf>
    <xf numFmtId="43" fontId="5" fillId="0" borderId="54" xfId="3" applyFont="1" applyBorder="1" applyAlignment="1">
      <alignment horizontal="right" vertical="center"/>
    </xf>
    <xf numFmtId="167" fontId="5" fillId="0" borderId="54" xfId="3" applyNumberFormat="1" applyFont="1" applyBorder="1" applyAlignment="1">
      <alignment horizontal="right" vertical="center"/>
    </xf>
    <xf numFmtId="167" fontId="8" fillId="0" borderId="9" xfId="3" applyNumberFormat="1" applyFont="1" applyBorder="1" applyAlignment="1">
      <alignment horizontal="right"/>
    </xf>
    <xf numFmtId="167" fontId="8" fillId="0" borderId="21" xfId="3" applyNumberFormat="1" applyFont="1" applyBorder="1" applyAlignment="1">
      <alignment horizontal="right"/>
    </xf>
    <xf numFmtId="167" fontId="8" fillId="0" borderId="43" xfId="3" applyNumberFormat="1" applyFont="1" applyBorder="1" applyAlignment="1">
      <alignment horizontal="right"/>
    </xf>
    <xf numFmtId="43" fontId="8" fillId="0" borderId="44" xfId="3" applyFont="1" applyBorder="1" applyAlignment="1">
      <alignment horizontal="right"/>
    </xf>
    <xf numFmtId="167" fontId="8" fillId="0" borderId="22" xfId="3" applyNumberFormat="1" applyFont="1" applyBorder="1" applyAlignment="1">
      <alignment horizontal="right"/>
    </xf>
    <xf numFmtId="167" fontId="0" fillId="0" borderId="0" xfId="3" applyNumberFormat="1" applyFont="1"/>
    <xf numFmtId="0" fontId="4" fillId="0" borderId="6" xfId="1" applyBorder="1"/>
    <xf numFmtId="0" fontId="8" fillId="0" borderId="9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11" fillId="0" borderId="3" xfId="2" applyFont="1" applyBorder="1" applyAlignment="1">
      <alignment horizontal="center"/>
    </xf>
  </cellXfs>
  <cellStyles count="4">
    <cellStyle name="Comma 3" xfId="3" xr:uid="{98B279D1-2D0B-49D3-93C4-28DACF110CE4}"/>
    <cellStyle name="Hyperlink" xfId="1" builtinId="8"/>
    <cellStyle name="Normal" xfId="0" builtinId="0"/>
    <cellStyle name="Normal 4" xfId="2" xr:uid="{CD39A917-6976-47A9-9278-DE0A09B9C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externalLinks/externalLink1.xml" Type="http://schemas.openxmlformats.org/officeDocument/2006/relationships/externalLink"/><Relationship Id="rId28" Target="externalLinks/externalLink2.xml" Type="http://schemas.openxmlformats.org/officeDocument/2006/relationships/externalLink"/><Relationship Id="rId29" Target="externalLinks/externalLink3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4.xml" Type="http://schemas.openxmlformats.org/officeDocument/2006/relationships/externalLink"/><Relationship Id="rId31" Target="theme/theme1.xml" Type="http://schemas.openxmlformats.org/officeDocument/2006/relationships/theme"/><Relationship Id="rId32" Target="styles.xml" Type="http://schemas.openxmlformats.org/officeDocument/2006/relationships/styles"/><Relationship Id="rId33" Target="sharedStrings.xml" Type="http://schemas.openxmlformats.org/officeDocument/2006/relationships/sharedStrings"/><Relationship Id="rId34" Target="calcChain.xml" Type="http://schemas.openxmlformats.org/officeDocument/2006/relationships/calcChain"/><Relationship Id="rId35" Target="../customXml/item1.xml" Type="http://schemas.openxmlformats.org/officeDocument/2006/relationships/customXml"/><Relationship Id="rId36" Target="../customXml/item2.xml" Type="http://schemas.openxmlformats.org/officeDocument/2006/relationships/customXml"/><Relationship Id="rId37" Target="../customXml/item3.xml" Type="http://schemas.openxmlformats.org/officeDocument/2006/relationships/customXml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_rels/drawing10.xml.rels><?xml version="1.0" encoding="UTF-8" standalone="no"?><Relationships xmlns="http://schemas.openxmlformats.org/package/2006/relationships"><Relationship Id="rId1" Target="../media/image10.png" Type="http://schemas.openxmlformats.org/officeDocument/2006/relationships/image"/></Relationships>
</file>

<file path=xl/drawings/_rels/drawing11.xml.rels><?xml version="1.0" encoding="UTF-8" standalone="no"?><Relationships xmlns="http://schemas.openxmlformats.org/package/2006/relationships"><Relationship Id="rId1" Target="../media/image11.png" Type="http://schemas.openxmlformats.org/officeDocument/2006/relationships/image"/></Relationships>
</file>

<file path=xl/drawings/_rels/drawing12.xml.rels><?xml version="1.0" encoding="UTF-8" standalone="no"?><Relationships xmlns="http://schemas.openxmlformats.org/package/2006/relationships"><Relationship Id="rId1" Target="../media/image12.png" Type="http://schemas.openxmlformats.org/officeDocument/2006/relationships/image"/></Relationships>
</file>

<file path=xl/drawings/_rels/drawing13.xml.rels><?xml version="1.0" encoding="UTF-8" standalone="no"?><Relationships xmlns="http://schemas.openxmlformats.org/package/2006/relationships"><Relationship Id="rId1" Target="../media/image13.png" Type="http://schemas.openxmlformats.org/officeDocument/2006/relationships/image"/></Relationships>
</file>

<file path=xl/drawings/_rels/drawing14.xml.rels><?xml version="1.0" encoding="UTF-8" standalone="no"?><Relationships xmlns="http://schemas.openxmlformats.org/package/2006/relationships"><Relationship Id="rId1" Target="../media/image14.png" Type="http://schemas.openxmlformats.org/officeDocument/2006/relationships/image"/></Relationships>
</file>

<file path=xl/drawings/_rels/drawing15.xml.rels><?xml version="1.0" encoding="UTF-8" standalone="no"?><Relationships xmlns="http://schemas.openxmlformats.org/package/2006/relationships"><Relationship Id="rId1" Target="../media/image15.png" Type="http://schemas.openxmlformats.org/officeDocument/2006/relationships/image"/></Relationships>
</file>

<file path=xl/drawings/_rels/drawing16.xml.rels><?xml version="1.0" encoding="UTF-8" standalone="no"?><Relationships xmlns="http://schemas.openxmlformats.org/package/2006/relationships"><Relationship Id="rId1" Target="../media/image16.png" Type="http://schemas.openxmlformats.org/officeDocument/2006/relationships/image"/></Relationships>
</file>

<file path=xl/drawings/_rels/drawing17.xml.rels><?xml version="1.0" encoding="UTF-8" standalone="no"?><Relationships xmlns="http://schemas.openxmlformats.org/package/2006/relationships"><Relationship Id="rId1" Target="../media/image17.png" Type="http://schemas.openxmlformats.org/officeDocument/2006/relationships/image"/></Relationships>
</file>

<file path=xl/drawings/_rels/drawing18.xml.rels><?xml version="1.0" encoding="UTF-8" standalone="no"?><Relationships xmlns="http://schemas.openxmlformats.org/package/2006/relationships"><Relationship Id="rId1" Target="../media/image18.png" Type="http://schemas.openxmlformats.org/officeDocument/2006/relationships/image"/></Relationships>
</file>

<file path=xl/drawings/_rels/drawing19.xml.rels><?xml version="1.0" encoding="UTF-8" standalone="no"?><Relationships xmlns="http://schemas.openxmlformats.org/package/2006/relationships"><Relationship Id="rId1" Target="../media/image19.png" Type="http://schemas.openxmlformats.org/officeDocument/2006/relationships/image"/></Relationships>
</file>

<file path=xl/drawings/_rels/drawing2.xml.rels><?xml version="1.0" encoding="UTF-8" standalone="no"?><Relationships xmlns="http://schemas.openxmlformats.org/package/2006/relationships"><Relationship Id="rId1" Target="../media/image2.png" Type="http://schemas.openxmlformats.org/officeDocument/2006/relationships/image"/></Relationships>
</file>

<file path=xl/drawings/_rels/drawing20.xml.rels><?xml version="1.0" encoding="UTF-8" standalone="no"?><Relationships xmlns="http://schemas.openxmlformats.org/package/2006/relationships"><Relationship Id="rId1" Target="../media/image20.png" Type="http://schemas.openxmlformats.org/officeDocument/2006/relationships/image"/></Relationships>
</file>

<file path=xl/drawings/_rels/drawing21.xml.rels><?xml version="1.0" encoding="UTF-8" standalone="no"?><Relationships xmlns="http://schemas.openxmlformats.org/package/2006/relationships"><Relationship Id="rId1" Target="../media/image21.png" Type="http://schemas.openxmlformats.org/officeDocument/2006/relationships/image"/></Relationships>
</file>

<file path=xl/drawings/_rels/drawing22.xml.rels><?xml version="1.0" encoding="UTF-8" standalone="no"?><Relationships xmlns="http://schemas.openxmlformats.org/package/2006/relationships"><Relationship Id="rId1" Target="../media/image22.png" Type="http://schemas.openxmlformats.org/officeDocument/2006/relationships/image"/></Relationships>
</file>

<file path=xl/drawings/_rels/drawing23.xml.rels><?xml version="1.0" encoding="UTF-8" standalone="no"?><Relationships xmlns="http://schemas.openxmlformats.org/package/2006/relationships"><Relationship Id="rId1" Target="../media/image23.png" Type="http://schemas.openxmlformats.org/officeDocument/2006/relationships/image"/></Relationships>
</file>

<file path=xl/drawings/_rels/drawing24.xml.rels><?xml version="1.0" encoding="UTF-8" standalone="no"?><Relationships xmlns="http://schemas.openxmlformats.org/package/2006/relationships"><Relationship Id="rId1" Target="../media/image24.png" Type="http://schemas.openxmlformats.org/officeDocument/2006/relationships/image"/></Relationships>
</file>

<file path=xl/drawings/_rels/drawing25.xml.rels><?xml version="1.0" encoding="UTF-8" standalone="no"?><Relationships xmlns="http://schemas.openxmlformats.org/package/2006/relationships"><Relationship Id="rId1" Target="../media/image25.png" Type="http://schemas.openxmlformats.org/officeDocument/2006/relationships/image"/></Relationships>
</file>

<file path=xl/drawings/_rels/drawing26.xml.rels><?xml version="1.0" encoding="UTF-8" standalone="no"?><Relationships xmlns="http://schemas.openxmlformats.org/package/2006/relationships"><Relationship Id="rId1" Target="../media/image26.png" Type="http://schemas.openxmlformats.org/officeDocument/2006/relationships/image"/></Relationships>
</file>

<file path=xl/drawings/_rels/drawing3.xml.rels><?xml version="1.0" encoding="UTF-8" standalone="no"?><Relationships xmlns="http://schemas.openxmlformats.org/package/2006/relationships"><Relationship Id="rId1" Target="../media/image3.png" Type="http://schemas.openxmlformats.org/officeDocument/2006/relationships/image"/></Relationships>
</file>

<file path=xl/drawings/_rels/drawing4.xml.rels><?xml version="1.0" encoding="UTF-8" standalone="no"?><Relationships xmlns="http://schemas.openxmlformats.org/package/2006/relationships"><Relationship Id="rId1" Target="../media/image4.png" Type="http://schemas.openxmlformats.org/officeDocument/2006/relationships/image"/></Relationships>
</file>

<file path=xl/drawings/_rels/drawing5.xml.rels><?xml version="1.0" encoding="UTF-8" standalone="no"?><Relationships xmlns="http://schemas.openxmlformats.org/package/2006/relationships"><Relationship Id="rId1" Target="../media/image5.png" Type="http://schemas.openxmlformats.org/officeDocument/2006/relationships/image"/></Relationships>
</file>

<file path=xl/drawings/_rels/drawing6.xml.rels><?xml version="1.0" encoding="UTF-8" standalone="no"?><Relationships xmlns="http://schemas.openxmlformats.org/package/2006/relationships"><Relationship Id="rId1" Target="../media/image6.png" Type="http://schemas.openxmlformats.org/officeDocument/2006/relationships/image"/></Relationships>
</file>

<file path=xl/drawings/_rels/drawing7.xml.rels><?xml version="1.0" encoding="UTF-8" standalone="no"?><Relationships xmlns="http://schemas.openxmlformats.org/package/2006/relationships"><Relationship Id="rId1" Target="../media/image7.png" Type="http://schemas.openxmlformats.org/officeDocument/2006/relationships/image"/></Relationships>
</file>

<file path=xl/drawings/_rels/drawing8.xml.rels><?xml version="1.0" encoding="UTF-8" standalone="no"?><Relationships xmlns="http://schemas.openxmlformats.org/package/2006/relationships"><Relationship Id="rId1" Target="../media/image8.png" Type="http://schemas.openxmlformats.org/officeDocument/2006/relationships/image"/></Relationships>
</file>

<file path=xl/drawings/_rels/drawing9.xml.rels><?xml version="1.0" encoding="UTF-8" standalone="no"?><Relationships xmlns="http://schemas.openxmlformats.org/package/2006/relationships"><Relationship Id="rId1" Target="../media/image9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685104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322992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322992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322992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389683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</xdr:col>
      <xdr:colOff>1275686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4010025" cy="142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https://cadmus.sharepoint.com/sites/CP6385/Shared%20Documents/IPL%20Planning%20Support/Annual%20Reports/2019%20Annual%20Report/IPL%202019%20AnnualReport_Benefit%20Cost%20Models/2019%20Appendix%20D%20Demand%20Response_Q2-Q4.xlsx" TargetMode="External" Type="http://schemas.openxmlformats.org/officeDocument/2006/relationships/externalLinkPath"/></Relationships>
</file>

<file path=xl/externalLinks/_rels/externalLink2.xml.rels><?xml version="1.0" encoding="UTF-8" standalone="no"?><Relationships xmlns="http://schemas.openxmlformats.org/package/2006/relationships"><Relationship Id="rId1" Target="https://cadmus.sharepoint.com/sites/CP6385/Shared%20Documents/IPL%20Planning%20Support/Annual%20Reports/2020%20Annual%20Report/IPL_2020_Replicate%20Model_resave.xlsx" TargetMode="External" Type="http://schemas.openxmlformats.org/officeDocument/2006/relationships/externalLinkPath"/></Relationships>
</file>

<file path=xl/externalLinks/_rels/externalLink3.xml.rels><?xml version="1.0" encoding="UTF-8" standalone="no"?><Relationships xmlns="http://schemas.openxmlformats.org/package/2006/relationships"><Relationship Id="rId1" Target="http://portal.veic.org/Consulting/Illinois_TRM/TRM%20Reference%20Documents/Loadshapes/Load%20Shape%20Research/Loadshape%20Converter%20-%20from%20EVT%20to%20DC%20SEU.xls" TargetMode="External" Type="http://schemas.openxmlformats.org/officeDocument/2006/relationships/externalLinkPath"/></Relationships>
</file>

<file path=xl/externalLinks/_rels/externalLink4.xml.rels><?xml version="1.0" encoding="UTF-8" standalone="no"?><Relationships xmlns="http://schemas.openxmlformats.org/package/2006/relationships"><Relationship Id="rId1" Target="https://cadmus.sharepoint.com/sites/CP6385/Shared%20Documents/IPL%20Planning%20Support/EEP/2019-2023%20EEP/Data/Cost%20Effectiveness/IPL%20Data/IA%20TRM%20Loadshapes/RES%20ONLY_IA_Electric_LoadShapes%20-%2006302017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Index"/>
      <sheetName val="D14-Residential DLC"/>
      <sheetName val="D15-Nonres Interruptible"/>
      <sheetName val="14. Res DR - Full_Results"/>
      <sheetName val="14. Res DR - Inc_Results"/>
      <sheetName val="15. NonRes DR - Full_Results"/>
      <sheetName val="15. NonRes DR - Inc_Results"/>
      <sheetName val="Assumptions"/>
      <sheetName val="Res DLC"/>
      <sheetName val="Per Unit Program Data"/>
      <sheetName val="Pilot Costs"/>
      <sheetName val="Nonres Interruptible"/>
      <sheetName val="Avoided Costs Summary"/>
      <sheetName val="Avoided Capacity Costs"/>
      <sheetName val="Electric Impact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2.9780000000000001E-2</v>
          </cell>
        </row>
        <row r="5">
          <cell r="C5">
            <v>6.6650000000000001E-2</v>
          </cell>
        </row>
        <row r="7">
          <cell r="C7">
            <v>6.6650000000000001E-2</v>
          </cell>
        </row>
        <row r="10">
          <cell r="C10">
            <v>5.6599999999999998E-2</v>
          </cell>
        </row>
        <row r="11">
          <cell r="C11">
            <v>5.6599999999999998E-2</v>
          </cell>
        </row>
        <row r="12">
          <cell r="C12">
            <v>0.02</v>
          </cell>
        </row>
        <row r="13">
          <cell r="C13">
            <v>0.1</v>
          </cell>
        </row>
        <row r="14">
          <cell r="C14">
            <v>5</v>
          </cell>
        </row>
        <row r="15">
          <cell r="C15">
            <v>2019</v>
          </cell>
        </row>
        <row r="16">
          <cell r="C16">
            <v>2019</v>
          </cell>
        </row>
        <row r="18">
          <cell r="B18" t="str">
            <v>Residential DLC</v>
          </cell>
        </row>
        <row r="19">
          <cell r="C19">
            <v>1</v>
          </cell>
        </row>
        <row r="20">
          <cell r="C20">
            <v>0.03</v>
          </cell>
        </row>
        <row r="21">
          <cell r="C21">
            <v>6.7120000000000055E-2</v>
          </cell>
        </row>
        <row r="22">
          <cell r="C22">
            <v>0</v>
          </cell>
        </row>
        <row r="23">
          <cell r="C23">
            <v>0</v>
          </cell>
        </row>
        <row r="25">
          <cell r="B25" t="str">
            <v>Interruptible</v>
          </cell>
        </row>
        <row r="26">
          <cell r="C26">
            <v>1</v>
          </cell>
        </row>
        <row r="27">
          <cell r="C27">
            <v>0.03</v>
          </cell>
        </row>
        <row r="28">
          <cell r="C28">
            <v>5.9700000000000003E-2</v>
          </cell>
        </row>
        <row r="29">
          <cell r="C29">
            <v>0</v>
          </cell>
        </row>
        <row r="30">
          <cell r="C30">
            <v>0</v>
          </cell>
        </row>
      </sheetData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Inputs"/>
      <sheetName val="ProgCosts"/>
      <sheetName val="kWhBens"/>
      <sheetName val="kWBens"/>
      <sheetName val="ThmBens"/>
      <sheetName val="AvoidedCosts_kWh"/>
      <sheetName val="AvoidedCosts_kW"/>
      <sheetName val="AvoidedCosts_Thm"/>
      <sheetName val="Rates_kWh"/>
      <sheetName val="Rates_Thm"/>
      <sheetName val="ElecLoads"/>
      <sheetName val="GasLoads"/>
      <sheetName val="Programs (delete for final)"/>
      <sheetName val="Results"/>
      <sheetName val="D1- Residential Prescriptive Re"/>
      <sheetName val="D2- Home Energy Assessment"/>
      <sheetName val="D3- Be Bright"/>
      <sheetName val="D4- Appliance Recycling"/>
      <sheetName val="D5- Home Energy Reports"/>
      <sheetName val="D6- Low-Income Weatherization"/>
      <sheetName val="D7- Low-Income Multifamily"/>
      <sheetName val="D8- LivingWise (School Kits)"/>
      <sheetName val="D9- Non-Res Prescriptive Rebate"/>
      <sheetName val="D10- Small Business Energy Solu"/>
      <sheetName val="D11- Custom Solutions"/>
      <sheetName val="D12- Commercial New Constructio"/>
      <sheetName val="D13- Agriculture Solutions"/>
      <sheetName val="D14- Residential DLC"/>
      <sheetName val="D14a- Smart Thermostat Pilot"/>
      <sheetName val="D15- Nonres Interruptible"/>
      <sheetName val="D16- Energy Awareness"/>
      <sheetName val="D17- Research, Development and "/>
      <sheetName val="D18- Legislative Asessment"/>
      <sheetName val="D19- Regulatory and Next Plan"/>
      <sheetName val="D20- Evaluation, Measurement an"/>
      <sheetName val="D21A-Electric"/>
      <sheetName val="D21B-Gas"/>
      <sheetName val="D21C-Combined"/>
    </sheetNames>
    <sheetDataSet>
      <sheetData sheetId="0">
        <row r="9">
          <cell r="C9">
            <v>2.9780000000000001E-2</v>
          </cell>
        </row>
        <row r="10">
          <cell r="C10">
            <v>2.9780000000000001E-2</v>
          </cell>
        </row>
        <row r="11">
          <cell r="C11">
            <v>6.6650000000000001E-2</v>
          </cell>
        </row>
        <row r="12">
          <cell r="C12">
            <v>6.6650000000000001E-2</v>
          </cell>
        </row>
        <row r="13">
          <cell r="C13">
            <v>6.6650000000000001E-2</v>
          </cell>
        </row>
        <row r="14">
          <cell r="C14">
            <v>5.11E-2</v>
          </cell>
        </row>
        <row r="15">
          <cell r="C15">
            <v>5.11E-2</v>
          </cell>
        </row>
        <row r="16">
          <cell r="C16">
            <v>4.0899999999999999E-2</v>
          </cell>
        </row>
        <row r="18">
          <cell r="C18">
            <v>5.6599999999999998E-2</v>
          </cell>
        </row>
        <row r="19">
          <cell r="C19">
            <v>4.6899999999999997E-2</v>
          </cell>
        </row>
        <row r="20">
          <cell r="C20">
            <v>0.1</v>
          </cell>
        </row>
        <row r="21">
          <cell r="C21">
            <v>7.4999999999999997E-2</v>
          </cell>
        </row>
        <row r="22">
          <cell r="C22">
            <v>2020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Period"/>
      <sheetName val="Sheet2"/>
      <sheetName val="Calcs"/>
      <sheetName val="Sheet3"/>
      <sheetName val="8760"/>
      <sheetName val="NewLoadshape"/>
      <sheetName val="EVT Loadshapes"/>
      <sheetName val="Daily Schedul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EndUse</v>
          </cell>
          <cell r="B1" t="str">
            <v>Index</v>
          </cell>
          <cell r="C1" t="str">
            <v>WonKWH</v>
          </cell>
          <cell r="D1" t="str">
            <v>WoffKWH</v>
          </cell>
          <cell r="E1" t="str">
            <v>SonKWH</v>
          </cell>
          <cell r="F1" t="str">
            <v>SoffKWH</v>
          </cell>
          <cell r="G1" t="str">
            <v>WKW</v>
          </cell>
          <cell r="H1" t="str">
            <v>SKW</v>
          </cell>
        </row>
        <row r="2">
          <cell r="A2" t="str">
            <v>Residential Indoor Lighting</v>
          </cell>
          <cell r="B2">
            <v>1</v>
          </cell>
          <cell r="C2">
            <v>0.36899999999999999</v>
          </cell>
          <cell r="D2">
            <v>0.35</v>
          </cell>
          <cell r="E2">
            <v>0.13</v>
          </cell>
          <cell r="F2">
            <v>0.151</v>
          </cell>
          <cell r="G2">
            <v>0.29799999999999999</v>
          </cell>
          <cell r="H2">
            <v>8.2000000000000003E-2</v>
          </cell>
        </row>
        <row r="3">
          <cell r="A3" t="str">
            <v>Residential Outdoor Lighting</v>
          </cell>
          <cell r="B3">
            <v>2</v>
          </cell>
          <cell r="C3">
            <v>0.20499999999999999</v>
          </cell>
          <cell r="D3">
            <v>0.50600000000000001</v>
          </cell>
          <cell r="E3">
            <v>6.0999999999999999E-2</v>
          </cell>
          <cell r="F3">
            <v>0.22800000000000001</v>
          </cell>
          <cell r="G3">
            <v>0.34599999999999997</v>
          </cell>
          <cell r="H3">
            <v>1.7999999999999999E-2</v>
          </cell>
        </row>
        <row r="4">
          <cell r="A4" t="str">
            <v>Residential Outdoor HID</v>
          </cell>
          <cell r="B4">
            <v>3</v>
          </cell>
          <cell r="C4">
            <v>0.20499999999999999</v>
          </cell>
          <cell r="D4">
            <v>0.50600000000000001</v>
          </cell>
          <cell r="E4">
            <v>6.0999999999999999E-2</v>
          </cell>
          <cell r="F4">
            <v>0.22800000000000001</v>
          </cell>
          <cell r="G4">
            <v>0.61399999999999999</v>
          </cell>
          <cell r="H4">
            <v>3.2000000000000001E-2</v>
          </cell>
        </row>
        <row r="5">
          <cell r="A5" t="str">
            <v>Commercial Indoor Lighting - Blended</v>
          </cell>
          <cell r="B5">
            <v>4</v>
          </cell>
          <cell r="C5">
            <v>0.48799999999999999</v>
          </cell>
          <cell r="D5">
            <v>0.19500000000000001</v>
          </cell>
          <cell r="E5">
            <v>0.222</v>
          </cell>
          <cell r="F5">
            <v>9.5000000000000001E-2</v>
          </cell>
          <cell r="G5">
            <v>0.50800000000000001</v>
          </cell>
          <cell r="H5">
            <v>0.72399999999999998</v>
          </cell>
        </row>
        <row r="6">
          <cell r="A6" t="str">
            <v>Grocery/Conv. Store Indoor Lighting</v>
          </cell>
          <cell r="B6">
            <v>5</v>
          </cell>
          <cell r="C6">
            <v>0.39700000000000002</v>
          </cell>
          <cell r="D6">
            <v>0.26700000000000002</v>
          </cell>
          <cell r="E6">
            <v>0.19700000000000001</v>
          </cell>
          <cell r="F6">
            <v>0.13900000000000001</v>
          </cell>
          <cell r="G6">
            <v>0.77600000000000002</v>
          </cell>
          <cell r="H6">
            <v>0.94799999999999995</v>
          </cell>
        </row>
        <row r="7">
          <cell r="A7" t="str">
            <v>Hospital Indoor Lighting</v>
          </cell>
          <cell r="B7">
            <v>6</v>
          </cell>
          <cell r="C7">
            <v>0.36399999999999999</v>
          </cell>
          <cell r="D7">
            <v>0.30199999999999999</v>
          </cell>
          <cell r="E7">
            <v>0.17899999999999999</v>
          </cell>
          <cell r="F7">
            <v>0.155</v>
          </cell>
          <cell r="G7">
            <v>0.60299999999999998</v>
          </cell>
          <cell r="H7">
            <v>0.76900000000000002</v>
          </cell>
        </row>
        <row r="8">
          <cell r="A8" t="str">
            <v>Office Indoor Lighting</v>
          </cell>
          <cell r="B8">
            <v>7</v>
          </cell>
          <cell r="C8">
            <v>0.54700000000000004</v>
          </cell>
          <cell r="D8">
            <v>0.121</v>
          </cell>
          <cell r="E8">
            <v>0.27</v>
          </cell>
          <cell r="F8">
            <v>6.2E-2</v>
          </cell>
          <cell r="G8">
            <v>0.53700000000000003</v>
          </cell>
          <cell r="H8">
            <v>0.75</v>
          </cell>
        </row>
        <row r="9">
          <cell r="A9" t="str">
            <v>Restaurant Indoor Lighting</v>
          </cell>
          <cell r="B9">
            <v>8</v>
          </cell>
          <cell r="C9">
            <v>0.40699999999999997</v>
          </cell>
          <cell r="D9">
            <v>0.25700000000000001</v>
          </cell>
          <cell r="E9">
            <v>0.20200000000000001</v>
          </cell>
          <cell r="F9">
            <v>0.13400000000000001</v>
          </cell>
          <cell r="G9">
            <v>0.66300000000000003</v>
          </cell>
          <cell r="H9">
            <v>0.81100000000000005</v>
          </cell>
        </row>
        <row r="10">
          <cell r="A10" t="str">
            <v>Retail Indoor Lighting</v>
          </cell>
          <cell r="B10">
            <v>9</v>
          </cell>
          <cell r="C10">
            <v>0.45500000000000002</v>
          </cell>
          <cell r="D10">
            <v>0.21</v>
          </cell>
          <cell r="E10">
            <v>0.22600000000000001</v>
          </cell>
          <cell r="F10">
            <v>0.109</v>
          </cell>
          <cell r="G10">
            <v>0.65500000000000003</v>
          </cell>
          <cell r="H10">
            <v>0.82399999999999995</v>
          </cell>
        </row>
        <row r="11">
          <cell r="A11" t="str">
            <v>Warehouse Indoor Lighting</v>
          </cell>
          <cell r="B11">
            <v>10</v>
          </cell>
          <cell r="C11">
            <v>0.50900000000000001</v>
          </cell>
          <cell r="D11">
            <v>0.157</v>
          </cell>
          <cell r="E11">
            <v>0.253</v>
          </cell>
          <cell r="F11">
            <v>8.1000000000000003E-2</v>
          </cell>
          <cell r="G11">
            <v>0.496</v>
          </cell>
          <cell r="H11">
            <v>0.78100000000000003</v>
          </cell>
        </row>
        <row r="12">
          <cell r="A12" t="str">
            <v>K-12 School Indoor Lighting</v>
          </cell>
          <cell r="B12">
            <v>11</v>
          </cell>
          <cell r="C12">
            <v>0.59099999999999997</v>
          </cell>
          <cell r="D12">
            <v>0.19600000000000001</v>
          </cell>
          <cell r="E12">
            <v>0.14599999999999999</v>
          </cell>
          <cell r="F12">
            <v>6.7000000000000004E-2</v>
          </cell>
          <cell r="G12">
            <v>0.34300000000000003</v>
          </cell>
          <cell r="H12">
            <v>0.63300000000000001</v>
          </cell>
        </row>
        <row r="13">
          <cell r="A13" t="str">
            <v>Indust. 1-shift (8/5) (e.g., comp. air, lights)</v>
          </cell>
          <cell r="B13">
            <v>12</v>
          </cell>
          <cell r="C13">
            <v>0.66600000000000004</v>
          </cell>
          <cell r="D13">
            <v>0</v>
          </cell>
          <cell r="E13">
            <v>0.33400000000000002</v>
          </cell>
          <cell r="F13">
            <v>0</v>
          </cell>
          <cell r="G13">
            <v>0</v>
          </cell>
          <cell r="H13">
            <v>0.59375</v>
          </cell>
        </row>
        <row r="14">
          <cell r="A14" t="str">
            <v>Indust. 2-shift (16/5) (e.g., comp. air, lights)</v>
          </cell>
          <cell r="B14">
            <v>13</v>
          </cell>
          <cell r="C14">
            <v>0.624</v>
          </cell>
          <cell r="D14">
            <v>4.2000000000000003E-2</v>
          </cell>
          <cell r="E14">
            <v>0.313</v>
          </cell>
          <cell r="F14">
            <v>2.1000000000000001E-2</v>
          </cell>
          <cell r="G14">
            <v>0.95</v>
          </cell>
          <cell r="H14">
            <v>0.95</v>
          </cell>
        </row>
        <row r="15">
          <cell r="A15" t="str">
            <v>Indust. 3-shift (24/5) (e.g., comp. air, lights)</v>
          </cell>
          <cell r="B15">
            <v>14</v>
          </cell>
          <cell r="C15">
            <v>0.44400000000000001</v>
          </cell>
          <cell r="D15">
            <v>0.222</v>
          </cell>
          <cell r="E15">
            <v>0.223</v>
          </cell>
          <cell r="F15">
            <v>0.111</v>
          </cell>
          <cell r="G15">
            <v>0.95</v>
          </cell>
          <cell r="H15">
            <v>0.95</v>
          </cell>
        </row>
        <row r="16">
          <cell r="A16" t="str">
            <v>Indust. 4-shift (24/7) (e.g., comp. air, lights)</v>
          </cell>
          <cell r="B16">
            <v>15</v>
          </cell>
          <cell r="C16">
            <v>0.317</v>
          </cell>
          <cell r="D16">
            <v>0.34899999999999998</v>
          </cell>
          <cell r="E16">
            <v>0.159</v>
          </cell>
          <cell r="F16">
            <v>0.17499999999999999</v>
          </cell>
          <cell r="G16">
            <v>0.95</v>
          </cell>
          <cell r="H16">
            <v>0.95</v>
          </cell>
        </row>
        <row r="17">
          <cell r="A17" t="str">
            <v>Industrial Indoor Lighting</v>
          </cell>
          <cell r="B17">
            <v>16</v>
          </cell>
          <cell r="C17">
            <v>0.57799999999999996</v>
          </cell>
          <cell r="D17">
            <v>8.8000000000000009E-2</v>
          </cell>
          <cell r="E17">
            <v>0.28999999999999998</v>
          </cell>
          <cell r="F17">
            <v>4.4000000000000004E-2</v>
          </cell>
          <cell r="G17">
            <v>0.39900000000000002</v>
          </cell>
          <cell r="H17">
            <v>0.72899999999999998</v>
          </cell>
        </row>
        <row r="18">
          <cell r="A18" t="str">
            <v>Commercial Outdoor Lighting</v>
          </cell>
          <cell r="B18">
            <v>17</v>
          </cell>
          <cell r="C18">
            <v>0.20499999999999999</v>
          </cell>
          <cell r="D18">
            <v>0.50600000000000001</v>
          </cell>
          <cell r="E18">
            <v>6.0999999999999999E-2</v>
          </cell>
          <cell r="F18">
            <v>0.22800000000000001</v>
          </cell>
          <cell r="G18">
            <v>0.70199999999999996</v>
          </cell>
          <cell r="H18">
            <v>3.6999999999999998E-2</v>
          </cell>
        </row>
        <row r="19">
          <cell r="A19" t="str">
            <v>Industrial Outdoor Lighting</v>
          </cell>
          <cell r="B19">
            <v>18</v>
          </cell>
          <cell r="C19">
            <v>0.20499999999999999</v>
          </cell>
          <cell r="D19">
            <v>0.50600000000000001</v>
          </cell>
          <cell r="E19">
            <v>6.0999999999999999E-2</v>
          </cell>
          <cell r="F19">
            <v>0.22800000000000001</v>
          </cell>
          <cell r="G19">
            <v>0.70199999999999996</v>
          </cell>
          <cell r="H19">
            <v>3.6999999999999998E-2</v>
          </cell>
        </row>
        <row r="20">
          <cell r="A20" t="str">
            <v>Flat (8760 hours)</v>
          </cell>
          <cell r="B20">
            <v>19</v>
          </cell>
          <cell r="C20">
            <v>0.317</v>
          </cell>
          <cell r="D20">
            <v>0.34899999999999998</v>
          </cell>
          <cell r="E20">
            <v>0.159</v>
          </cell>
          <cell r="F20">
            <v>0.17499999999999999</v>
          </cell>
          <cell r="G20">
            <v>1</v>
          </cell>
          <cell r="H20">
            <v>1</v>
          </cell>
        </row>
        <row r="21">
          <cell r="A21" t="str">
            <v>Residential A/C</v>
          </cell>
          <cell r="B21">
            <v>20</v>
          </cell>
          <cell r="C21">
            <v>7.0000000000000001E-3</v>
          </cell>
          <cell r="D21">
            <v>2.8000000000000001E-2</v>
          </cell>
          <cell r="E21">
            <v>0.53300000000000003</v>
          </cell>
          <cell r="F21">
            <v>0.432</v>
          </cell>
          <cell r="G21">
            <v>0</v>
          </cell>
          <cell r="H21">
            <v>0.82899999999999996</v>
          </cell>
        </row>
        <row r="22">
          <cell r="A22" t="str">
            <v>Room Air Conditioning</v>
          </cell>
          <cell r="B22">
            <v>21</v>
          </cell>
          <cell r="C22">
            <v>7.0000000000000001E-3</v>
          </cell>
          <cell r="D22">
            <v>2.8000000000000001E-2</v>
          </cell>
          <cell r="E22">
            <v>0.53300000000000003</v>
          </cell>
          <cell r="F22">
            <v>0.432</v>
          </cell>
          <cell r="G22">
            <v>0</v>
          </cell>
          <cell r="H22">
            <v>0.27600000000000002</v>
          </cell>
        </row>
        <row r="23">
          <cell r="A23" t="str">
            <v>Commercial A/C</v>
          </cell>
          <cell r="B23">
            <v>22</v>
          </cell>
          <cell r="C23">
            <v>0.16700000000000001</v>
          </cell>
          <cell r="D23">
            <v>2.5999999999999999E-2</v>
          </cell>
          <cell r="E23">
            <v>0.624</v>
          </cell>
          <cell r="F23">
            <v>0.183</v>
          </cell>
          <cell r="G23">
            <v>1.68655838162074E-2</v>
          </cell>
          <cell r="H23">
            <v>0.80761636194650055</v>
          </cell>
        </row>
        <row r="24">
          <cell r="A24" t="str">
            <v>Industrial A/C</v>
          </cell>
          <cell r="B24">
            <v>23</v>
          </cell>
          <cell r="C24">
            <v>0.16700000000000001</v>
          </cell>
          <cell r="D24">
            <v>2.5999999999999999E-2</v>
          </cell>
          <cell r="E24">
            <v>0.624</v>
          </cell>
          <cell r="F24">
            <v>0.183</v>
          </cell>
          <cell r="G24">
            <v>1.68655838162074E-2</v>
          </cell>
          <cell r="H24">
            <v>0.80761636194650055</v>
          </cell>
        </row>
        <row r="25">
          <cell r="A25" t="str">
            <v>Economizer (AC)</v>
          </cell>
          <cell r="B25">
            <v>24</v>
          </cell>
          <cell r="C25">
            <v>0.245</v>
          </cell>
          <cell r="D25">
            <v>0.23699999999999999</v>
          </cell>
          <cell r="E25">
            <v>0.22600000000000001</v>
          </cell>
          <cell r="F25">
            <v>0.29199999999999998</v>
          </cell>
          <cell r="G25">
            <v>0</v>
          </cell>
          <cell r="H25">
            <v>0</v>
          </cell>
        </row>
        <row r="26">
          <cell r="A26" t="str">
            <v>Commercial Heat Pump 0-65 kBTUh</v>
          </cell>
          <cell r="B26">
            <v>25</v>
          </cell>
          <cell r="C26">
            <v>0.32200000000000001</v>
          </cell>
          <cell r="D26">
            <v>0.438</v>
          </cell>
          <cell r="E26">
            <v>0.185</v>
          </cell>
          <cell r="F26">
            <v>5.5E-2</v>
          </cell>
          <cell r="G26">
            <v>0.58569112078155539</v>
          </cell>
          <cell r="H26">
            <v>0.75437665073206683</v>
          </cell>
        </row>
        <row r="27">
          <cell r="A27" t="str">
            <v>Commercial Heat Pump 65-375 kBTUh</v>
          </cell>
          <cell r="B27">
            <v>26</v>
          </cell>
          <cell r="C27">
            <v>0.314</v>
          </cell>
          <cell r="D27">
            <v>0.41599999999999998</v>
          </cell>
          <cell r="E27">
            <v>0.20799999999999999</v>
          </cell>
          <cell r="F27">
            <v>6.2E-2</v>
          </cell>
          <cell r="G27">
            <v>0.58686558381620735</v>
          </cell>
          <cell r="H27">
            <v>0.81061636194650044</v>
          </cell>
        </row>
        <row r="28">
          <cell r="A28" t="str">
            <v xml:space="preserve">Commercial PTHP </v>
          </cell>
          <cell r="B28">
            <v>27</v>
          </cell>
          <cell r="C28">
            <v>0.313</v>
          </cell>
          <cell r="D28">
            <v>0.41499999999999998</v>
          </cell>
          <cell r="E28">
            <v>0.21</v>
          </cell>
          <cell r="F28">
            <v>6.2E-2</v>
          </cell>
          <cell r="G28">
            <v>0.58686558381620735</v>
          </cell>
          <cell r="H28">
            <v>0.81061636194650055</v>
          </cell>
        </row>
        <row r="29">
          <cell r="A29" t="str">
            <v xml:space="preserve">Commercial Water-Source Heat Pump </v>
          </cell>
          <cell r="B29">
            <v>28</v>
          </cell>
          <cell r="C29">
            <v>0.28100000000000003</v>
          </cell>
          <cell r="D29">
            <v>0.33</v>
          </cell>
          <cell r="E29">
            <v>0.3</v>
          </cell>
          <cell r="F29">
            <v>8.8999999999999996E-2</v>
          </cell>
          <cell r="G29">
            <v>0.58686558381620735</v>
          </cell>
          <cell r="H29">
            <v>0.81061636194650044</v>
          </cell>
        </row>
        <row r="30">
          <cell r="A30" t="str">
            <v>Commercial Ventilation motor</v>
          </cell>
          <cell r="B30">
            <v>29</v>
          </cell>
          <cell r="C30">
            <v>0.34399999999999997</v>
          </cell>
          <cell r="D30">
            <v>0.36599999999999999</v>
          </cell>
          <cell r="E30">
            <v>0.14899999999999999</v>
          </cell>
          <cell r="F30">
            <v>0.14099999999999999</v>
          </cell>
          <cell r="G30">
            <v>0.59899999999999998</v>
          </cell>
          <cell r="H30">
            <v>0.55500000000000005</v>
          </cell>
        </row>
        <row r="31">
          <cell r="A31" t="str">
            <v>Residential Ventilation</v>
          </cell>
          <cell r="B31">
            <v>30</v>
          </cell>
          <cell r="C31">
            <v>0.317</v>
          </cell>
          <cell r="D31">
            <v>0.34899999999999998</v>
          </cell>
          <cell r="E31">
            <v>0.159</v>
          </cell>
          <cell r="F31">
            <v>0.17499999999999999</v>
          </cell>
          <cell r="G31">
            <v>0.32200000000000001</v>
          </cell>
          <cell r="H31">
            <v>0.32200000000000001</v>
          </cell>
        </row>
        <row r="32">
          <cell r="A32" t="str">
            <v>Furnace Fan Heating and Cooling</v>
          </cell>
          <cell r="B32">
            <v>31</v>
          </cell>
          <cell r="C32">
            <v>0.317</v>
          </cell>
          <cell r="D32">
            <v>0.375</v>
          </cell>
          <cell r="E32">
            <v>0.16900000000000001</v>
          </cell>
          <cell r="F32">
            <v>0.13900000000000001</v>
          </cell>
          <cell r="G32">
            <v>0.45400000000000001</v>
          </cell>
          <cell r="H32">
            <v>0.82899999999999996</v>
          </cell>
        </row>
        <row r="33">
          <cell r="A33" t="str">
            <v>BLPM Fan Motor Commercial Heating</v>
          </cell>
          <cell r="B33">
            <v>32</v>
          </cell>
          <cell r="C33">
            <v>0.34399999999999997</v>
          </cell>
          <cell r="D33">
            <v>0.56100000000000005</v>
          </cell>
          <cell r="E33">
            <v>4.4999999999999998E-2</v>
          </cell>
          <cell r="F33">
            <v>0.05</v>
          </cell>
          <cell r="G33">
            <v>0.502</v>
          </cell>
          <cell r="H33">
            <v>0.19</v>
          </cell>
        </row>
        <row r="34">
          <cell r="A34" t="str">
            <v>BLPM Fan Motor Commercial Cooling</v>
          </cell>
          <cell r="B34">
            <v>33</v>
          </cell>
          <cell r="C34">
            <v>0.183</v>
          </cell>
          <cell r="D34">
            <v>4.0000000000000001E-3</v>
          </cell>
          <cell r="E34">
            <v>0.67400000000000004</v>
          </cell>
          <cell r="F34">
            <v>0.13900000000000001</v>
          </cell>
          <cell r="G34">
            <v>0</v>
          </cell>
          <cell r="H34">
            <v>0.80100000000000005</v>
          </cell>
        </row>
        <row r="35">
          <cell r="A35" t="str">
            <v>BLPM Fan Motor Commercial Heating &amp; Cooling</v>
          </cell>
          <cell r="B35">
            <v>34</v>
          </cell>
          <cell r="C35">
            <v>0.309</v>
          </cell>
          <cell r="D35">
            <v>0.42199999999999999</v>
          </cell>
          <cell r="E35">
            <v>0.191</v>
          </cell>
          <cell r="F35">
            <v>7.8E-2</v>
          </cell>
          <cell r="G35">
            <v>0.502</v>
          </cell>
          <cell r="H35">
            <v>0.52400000000000002</v>
          </cell>
        </row>
        <row r="36">
          <cell r="A36" t="str">
            <v>HVAC Pump Motor (heating)</v>
          </cell>
          <cell r="B36">
            <v>35</v>
          </cell>
          <cell r="C36">
            <v>0.47599999999999998</v>
          </cell>
          <cell r="D36">
            <v>0.52400000000000002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</row>
        <row r="37">
          <cell r="A37" t="str">
            <v>HVAC Pump Motor (cooling)</v>
          </cell>
          <cell r="B37">
            <v>36</v>
          </cell>
          <cell r="C37">
            <v>9.6000000000000002E-2</v>
          </cell>
          <cell r="D37">
            <v>0.106</v>
          </cell>
          <cell r="E37">
            <v>0.38</v>
          </cell>
          <cell r="F37">
            <v>0.41799999999999998</v>
          </cell>
          <cell r="G37">
            <v>0</v>
          </cell>
          <cell r="H37">
            <v>1</v>
          </cell>
        </row>
        <row r="38">
          <cell r="A38" t="str">
            <v>HVAC Pump Motor (unknown use)</v>
          </cell>
          <cell r="B38">
            <v>37</v>
          </cell>
          <cell r="C38">
            <v>0.28599999999999998</v>
          </cell>
          <cell r="D38">
            <v>0.315</v>
          </cell>
          <cell r="E38">
            <v>0.19</v>
          </cell>
          <cell r="F38">
            <v>0.20899999999999999</v>
          </cell>
          <cell r="G38">
            <v>0.5</v>
          </cell>
          <cell r="H38">
            <v>0.5</v>
          </cell>
        </row>
        <row r="39">
          <cell r="A39" t="str">
            <v>VFD - Supply fans &lt;10 HP</v>
          </cell>
          <cell r="B39">
            <v>38</v>
          </cell>
          <cell r="C39">
            <v>0.503</v>
          </cell>
          <cell r="D39">
            <v>0.128</v>
          </cell>
          <cell r="E39">
            <v>0.249</v>
          </cell>
          <cell r="F39">
            <v>0.12</v>
          </cell>
          <cell r="G39">
            <v>1</v>
          </cell>
          <cell r="H39">
            <v>0.41</v>
          </cell>
        </row>
        <row r="40">
          <cell r="A40" t="str">
            <v>VFD - Return fans &lt;10 HP</v>
          </cell>
          <cell r="B40">
            <v>39</v>
          </cell>
          <cell r="C40">
            <v>0.503</v>
          </cell>
          <cell r="D40">
            <v>0.128</v>
          </cell>
          <cell r="E40">
            <v>0.249</v>
          </cell>
          <cell r="F40">
            <v>0.12</v>
          </cell>
          <cell r="G40">
            <v>1</v>
          </cell>
          <cell r="H40">
            <v>0.66</v>
          </cell>
        </row>
        <row r="41">
          <cell r="A41" t="str">
            <v>VFD - Exhaust fans &lt;10 HP</v>
          </cell>
          <cell r="B41">
            <v>40</v>
          </cell>
          <cell r="C41">
            <v>0.44400000000000001</v>
          </cell>
          <cell r="D41">
            <v>0.222</v>
          </cell>
          <cell r="E41">
            <v>0.16</v>
          </cell>
          <cell r="F41">
            <v>0.17399999999999999</v>
          </cell>
          <cell r="G41">
            <v>1</v>
          </cell>
          <cell r="H41">
            <v>0.37</v>
          </cell>
        </row>
        <row r="42">
          <cell r="A42" t="str">
            <v>VFD - Boiler feedwater pumps &lt;10 HP</v>
          </cell>
          <cell r="B42">
            <v>41</v>
          </cell>
          <cell r="C42">
            <v>0.53600000000000003</v>
          </cell>
          <cell r="D42">
            <v>0.46300000000000002</v>
          </cell>
          <cell r="E42">
            <v>0</v>
          </cell>
          <cell r="F42">
            <v>1E-3</v>
          </cell>
          <cell r="G42">
            <v>1</v>
          </cell>
          <cell r="H42">
            <v>0.67</v>
          </cell>
        </row>
        <row r="43">
          <cell r="A43" t="str">
            <v>VFD - Chilled water pumps &lt;10 HP</v>
          </cell>
          <cell r="B43">
            <v>42</v>
          </cell>
          <cell r="C43">
            <v>0.14499999999999999</v>
          </cell>
          <cell r="D43">
            <v>4.8000000000000001E-2</v>
          </cell>
          <cell r="E43">
            <v>0.42</v>
          </cell>
          <cell r="F43">
            <v>0.38700000000000001</v>
          </cell>
          <cell r="G43">
            <v>0</v>
          </cell>
          <cell r="H43">
            <v>1</v>
          </cell>
        </row>
        <row r="44">
          <cell r="A44" t="str">
            <v>VFD Boiler circulation pumps &lt;10 HP</v>
          </cell>
          <cell r="B44">
            <v>43</v>
          </cell>
          <cell r="C44">
            <v>0.53600000000000003</v>
          </cell>
          <cell r="D44">
            <v>0.46300000000000002</v>
          </cell>
          <cell r="E44">
            <v>0</v>
          </cell>
          <cell r="F44">
            <v>1E-3</v>
          </cell>
          <cell r="G44">
            <v>1</v>
          </cell>
          <cell r="H44">
            <v>0</v>
          </cell>
        </row>
        <row r="45">
          <cell r="A45" t="str">
            <v>Residential Space heat</v>
          </cell>
          <cell r="B45">
            <v>44</v>
          </cell>
          <cell r="C45">
            <v>0.45500000000000002</v>
          </cell>
          <cell r="D45">
            <v>0.53</v>
          </cell>
          <cell r="E45">
            <v>6.0000000000000001E-3</v>
          </cell>
          <cell r="F45">
            <v>8.9999999999999993E-3</v>
          </cell>
          <cell r="G45">
            <v>0.45400000000000001</v>
          </cell>
          <cell r="H45">
            <v>0</v>
          </cell>
        </row>
        <row r="46">
          <cell r="A46" t="str">
            <v>Storage ESH (Statewide)</v>
          </cell>
          <cell r="B46">
            <v>45</v>
          </cell>
          <cell r="C46">
            <v>0.29599999999999999</v>
          </cell>
          <cell r="D46">
            <v>0.68700000000000006</v>
          </cell>
          <cell r="E46">
            <v>5.0000000000000001E-3</v>
          </cell>
          <cell r="F46">
            <v>1.2E-2</v>
          </cell>
          <cell r="G46">
            <v>0</v>
          </cell>
          <cell r="H46">
            <v>0</v>
          </cell>
        </row>
        <row r="47">
          <cell r="A47" t="str">
            <v>Controlled ESH (Statewide)</v>
          </cell>
          <cell r="B47">
            <v>46</v>
          </cell>
          <cell r="C47">
            <v>0.29599999999999999</v>
          </cell>
          <cell r="D47">
            <v>0.68700000000000006</v>
          </cell>
          <cell r="E47">
            <v>5.0000000000000001E-3</v>
          </cell>
          <cell r="F47">
            <v>1.2E-2</v>
          </cell>
          <cell r="G47">
            <v>0</v>
          </cell>
          <cell r="H47">
            <v>0</v>
          </cell>
        </row>
        <row r="48">
          <cell r="A48" t="str">
            <v>Storage ESH (GMP)</v>
          </cell>
          <cell r="B48">
            <v>47</v>
          </cell>
          <cell r="C48">
            <v>0.57999999999999996</v>
          </cell>
          <cell r="D48">
            <v>0.40300000000000002</v>
          </cell>
          <cell r="E48">
            <v>0.01</v>
          </cell>
          <cell r="F48">
            <v>7.0000000000000001E-3</v>
          </cell>
          <cell r="G48">
            <v>3.6999999999999998E-2</v>
          </cell>
          <cell r="H48">
            <v>3.0000000000000001E-3</v>
          </cell>
        </row>
        <row r="49">
          <cell r="A49" t="str">
            <v>Controlled ESH (GMP)</v>
          </cell>
          <cell r="B49">
            <v>48</v>
          </cell>
          <cell r="C49">
            <v>0.76700000000000002</v>
          </cell>
          <cell r="D49">
            <v>0.215</v>
          </cell>
          <cell r="E49">
            <v>1.4E-2</v>
          </cell>
          <cell r="F49">
            <v>4.0000000000000001E-3</v>
          </cell>
          <cell r="G49">
            <v>2.8000000000000001E-2</v>
          </cell>
          <cell r="H49">
            <v>2E-3</v>
          </cell>
        </row>
        <row r="50">
          <cell r="A50" t="str">
            <v>Commercial Space heat</v>
          </cell>
          <cell r="B50">
            <v>49</v>
          </cell>
          <cell r="C50">
            <v>0.38700000000000001</v>
          </cell>
          <cell r="D50">
            <v>0.61199999999999999</v>
          </cell>
          <cell r="E50">
            <v>0</v>
          </cell>
          <cell r="F50">
            <v>1E-3</v>
          </cell>
          <cell r="G50">
            <v>0.56999999999999995</v>
          </cell>
          <cell r="H50">
            <v>3.0000000000000001E-3</v>
          </cell>
        </row>
        <row r="51">
          <cell r="A51" t="str">
            <v>Industrial Space heat</v>
          </cell>
          <cell r="B51">
            <v>50</v>
          </cell>
          <cell r="C51">
            <v>0.38700000000000001</v>
          </cell>
          <cell r="D51">
            <v>0.61199999999999999</v>
          </cell>
          <cell r="E51">
            <v>0</v>
          </cell>
          <cell r="F51">
            <v>1E-3</v>
          </cell>
          <cell r="G51">
            <v>0.56999999999999995</v>
          </cell>
          <cell r="H51">
            <v>3.0000000000000001E-3</v>
          </cell>
        </row>
        <row r="52">
          <cell r="A52" t="str">
            <v>Residential DHW fuel switch</v>
          </cell>
          <cell r="B52">
            <v>51</v>
          </cell>
          <cell r="C52">
            <v>0.40200000000000002</v>
          </cell>
          <cell r="D52">
            <v>0.32</v>
          </cell>
          <cell r="E52">
            <v>0.151</v>
          </cell>
          <cell r="F52">
            <v>0.127</v>
          </cell>
          <cell r="G52">
            <v>0.40100000000000002</v>
          </cell>
          <cell r="H52">
            <v>0.20300000000000001</v>
          </cell>
        </row>
        <row r="53">
          <cell r="A53" t="str">
            <v>Residential DHW insulation</v>
          </cell>
          <cell r="B53">
            <v>52</v>
          </cell>
          <cell r="C53">
            <v>0.317</v>
          </cell>
          <cell r="D53">
            <v>0.34899999999999998</v>
          </cell>
          <cell r="E53">
            <v>0.159</v>
          </cell>
          <cell r="F53">
            <v>0.17499999999999999</v>
          </cell>
          <cell r="G53">
            <v>1</v>
          </cell>
          <cell r="H53">
            <v>1</v>
          </cell>
        </row>
        <row r="54">
          <cell r="A54" t="str">
            <v>Residential DHW conserve</v>
          </cell>
          <cell r="B54">
            <v>53</v>
          </cell>
          <cell r="C54">
            <v>0.48700000000000004</v>
          </cell>
          <cell r="D54">
            <v>0.29100000000000004</v>
          </cell>
          <cell r="E54">
            <v>0.14299999999999999</v>
          </cell>
          <cell r="F54">
            <v>7.9000000000000015E-2</v>
          </cell>
          <cell r="G54">
            <v>0.40100000000000002</v>
          </cell>
          <cell r="H54">
            <v>0.20300000000000001</v>
          </cell>
        </row>
        <row r="55">
          <cell r="A55" t="str">
            <v>Controlled DHW Fuel Switch</v>
          </cell>
          <cell r="B55">
            <v>54</v>
          </cell>
          <cell r="C55">
            <v>0.40200000000000002</v>
          </cell>
          <cell r="D55">
            <v>0.32</v>
          </cell>
          <cell r="E55">
            <v>0.151</v>
          </cell>
          <cell r="F55">
            <v>0.127</v>
          </cell>
          <cell r="G55">
            <v>0.20499999999999999</v>
          </cell>
          <cell r="H55">
            <v>0.121</v>
          </cell>
        </row>
        <row r="56">
          <cell r="A56" t="str">
            <v>Controlled DHW Insulation</v>
          </cell>
          <cell r="B56">
            <v>55</v>
          </cell>
          <cell r="C56">
            <v>0.317</v>
          </cell>
          <cell r="D56">
            <v>0.34899999999999998</v>
          </cell>
          <cell r="E56">
            <v>0.159</v>
          </cell>
          <cell r="F56">
            <v>0.17499999999999999</v>
          </cell>
          <cell r="G56">
            <v>0.51</v>
          </cell>
          <cell r="H56">
            <v>0.59399999999999997</v>
          </cell>
        </row>
        <row r="57">
          <cell r="A57" t="str">
            <v>Controlled DHW Conservation</v>
          </cell>
          <cell r="B57">
            <v>56</v>
          </cell>
          <cell r="C57">
            <v>0.48700000000000004</v>
          </cell>
          <cell r="D57">
            <v>0.29100000000000004</v>
          </cell>
          <cell r="E57">
            <v>0.14299999999999999</v>
          </cell>
          <cell r="F57">
            <v>7.9000000000000015E-2</v>
          </cell>
          <cell r="G57">
            <v>0.20499999999999999</v>
          </cell>
          <cell r="H57">
            <v>0.121</v>
          </cell>
        </row>
        <row r="58">
          <cell r="A58" t="str">
            <v>Residential Clothes Washer</v>
          </cell>
          <cell r="B58">
            <v>57</v>
          </cell>
          <cell r="C58">
            <v>0.42</v>
          </cell>
          <cell r="D58">
            <v>0.28799999999999998</v>
          </cell>
          <cell r="E58">
            <v>0.16900000000000001</v>
          </cell>
          <cell r="F58">
            <v>0.123</v>
          </cell>
          <cell r="G58">
            <v>4.3999999999999997E-2</v>
          </cell>
          <cell r="H58">
            <v>3.3000000000000002E-2</v>
          </cell>
        </row>
        <row r="59">
          <cell r="A59" t="str">
            <v>Residential - Dehumidifier</v>
          </cell>
          <cell r="B59">
            <v>58</v>
          </cell>
          <cell r="C59">
            <v>0.159</v>
          </cell>
          <cell r="D59">
            <v>0.17499999999999999</v>
          </cell>
          <cell r="E59">
            <v>0.317</v>
          </cell>
          <cell r="F59">
            <v>0.34899999999999998</v>
          </cell>
          <cell r="G59">
            <v>0</v>
          </cell>
          <cell r="H59">
            <v>0.35299999999999998</v>
          </cell>
        </row>
        <row r="60">
          <cell r="A60" t="str">
            <v>Pool Pump Timer</v>
          </cell>
          <cell r="B60">
            <v>59</v>
          </cell>
          <cell r="C60">
            <v>0</v>
          </cell>
          <cell r="D60">
            <v>0</v>
          </cell>
          <cell r="E60">
            <v>0.23</v>
          </cell>
          <cell r="F60">
            <v>0.77</v>
          </cell>
          <cell r="G60">
            <v>0</v>
          </cell>
          <cell r="H60">
            <v>0.1</v>
          </cell>
        </row>
        <row r="61">
          <cell r="A61" t="str">
            <v>Efficient Pool Pump</v>
          </cell>
          <cell r="B61">
            <v>60</v>
          </cell>
          <cell r="C61">
            <v>0</v>
          </cell>
          <cell r="D61">
            <v>0</v>
          </cell>
          <cell r="E61">
            <v>0.65</v>
          </cell>
          <cell r="F61">
            <v>0.35</v>
          </cell>
          <cell r="G61">
            <v>0</v>
          </cell>
          <cell r="H61">
            <v>0.83099999999999996</v>
          </cell>
        </row>
        <row r="62">
          <cell r="A62" t="str">
            <v>Office Computer</v>
          </cell>
          <cell r="B62">
            <v>61</v>
          </cell>
          <cell r="C62">
            <v>0.28899999999999998</v>
          </cell>
          <cell r="D62">
            <v>0.377</v>
          </cell>
          <cell r="E62">
            <v>0.14499999999999999</v>
          </cell>
          <cell r="F62">
            <v>0.189</v>
          </cell>
          <cell r="G62">
            <v>0.57899999999999996</v>
          </cell>
          <cell r="H62">
            <v>0.30299999999999999</v>
          </cell>
        </row>
        <row r="63">
          <cell r="A63" t="str">
            <v>Internal Power Supply, Commercial Desktop</v>
          </cell>
          <cell r="B63">
            <v>62</v>
          </cell>
          <cell r="C63">
            <v>0.39200000000000002</v>
          </cell>
          <cell r="D63">
            <v>0.27500000000000002</v>
          </cell>
          <cell r="E63">
            <v>0.19600000000000001</v>
          </cell>
          <cell r="F63">
            <v>0.13700000000000001</v>
          </cell>
          <cell r="G63">
            <v>0.5</v>
          </cell>
          <cell r="H63">
            <v>0.8</v>
          </cell>
        </row>
        <row r="64">
          <cell r="A64" t="str">
            <v>Internal Power Supply, Residential Desktop</v>
          </cell>
          <cell r="B64">
            <v>63</v>
          </cell>
          <cell r="C64">
            <v>0.33800000000000002</v>
          </cell>
          <cell r="D64">
            <v>0.32900000000000001</v>
          </cell>
          <cell r="E64">
            <v>0.16900000000000001</v>
          </cell>
          <cell r="F64">
            <v>0.16400000000000001</v>
          </cell>
          <cell r="G64">
            <v>0.52200000000000002</v>
          </cell>
          <cell r="H64">
            <v>0.40500000000000003</v>
          </cell>
        </row>
        <row r="65">
          <cell r="A65" t="str">
            <v>Efficient Television</v>
          </cell>
          <cell r="B65">
            <v>64</v>
          </cell>
          <cell r="C65">
            <v>0.48</v>
          </cell>
          <cell r="D65">
            <v>0.19</v>
          </cell>
          <cell r="E65">
            <v>0.24</v>
          </cell>
          <cell r="F65">
            <v>0.09</v>
          </cell>
          <cell r="G65">
            <v>0.22</v>
          </cell>
          <cell r="H65">
            <v>0.17</v>
          </cell>
        </row>
        <row r="66">
          <cell r="A66" t="str">
            <v>Standby Losses - Entertainment Center</v>
          </cell>
          <cell r="B66">
            <v>65</v>
          </cell>
          <cell r="C66">
            <v>0.32</v>
          </cell>
          <cell r="D66">
            <v>0.35</v>
          </cell>
          <cell r="E66">
            <v>0.16</v>
          </cell>
          <cell r="F66">
            <v>0.17</v>
          </cell>
          <cell r="G66">
            <v>0.72499999999999998</v>
          </cell>
          <cell r="H66">
            <v>0.9</v>
          </cell>
        </row>
        <row r="67">
          <cell r="A67" t="str">
            <v xml:space="preserve">Standby Losses - Home Office </v>
          </cell>
          <cell r="B67">
            <v>66</v>
          </cell>
          <cell r="C67">
            <v>0.28999999999999998</v>
          </cell>
          <cell r="D67">
            <v>0.38</v>
          </cell>
          <cell r="E67">
            <v>0.14000000000000001</v>
          </cell>
          <cell r="F67">
            <v>0.19</v>
          </cell>
          <cell r="G67">
            <v>0.25</v>
          </cell>
          <cell r="H67">
            <v>0.76300000000000001</v>
          </cell>
        </row>
        <row r="68">
          <cell r="A68" t="str">
            <v>Standby Losses - Commercial Office</v>
          </cell>
          <cell r="B68">
            <v>67</v>
          </cell>
          <cell r="C68">
            <v>7.0000000000000007E-2</v>
          </cell>
          <cell r="D68">
            <v>0.6</v>
          </cell>
          <cell r="E68">
            <v>0.03</v>
          </cell>
          <cell r="F68">
            <v>0.3</v>
          </cell>
          <cell r="G68">
            <v>0.08</v>
          </cell>
          <cell r="H68">
            <v>0.01</v>
          </cell>
        </row>
        <row r="69">
          <cell r="A69" t="str">
            <v>Residential Refrigerator</v>
          </cell>
          <cell r="B69">
            <v>68</v>
          </cell>
          <cell r="C69">
            <v>0.308</v>
          </cell>
          <cell r="D69">
            <v>0.33</v>
          </cell>
          <cell r="E69">
            <v>0.17100000000000001</v>
          </cell>
          <cell r="F69">
            <v>0.191</v>
          </cell>
          <cell r="G69">
            <v>0.59599999999999997</v>
          </cell>
          <cell r="H69">
            <v>0.62</v>
          </cell>
        </row>
        <row r="70">
          <cell r="A70" t="str">
            <v>Commercial Refrigeration</v>
          </cell>
          <cell r="B70">
            <v>69</v>
          </cell>
          <cell r="C70">
            <v>0.33</v>
          </cell>
          <cell r="D70">
            <v>0.32600000000000001</v>
          </cell>
          <cell r="E70">
            <v>0.17</v>
          </cell>
          <cell r="F70">
            <v>0.17399999999999999</v>
          </cell>
          <cell r="G70">
            <v>0.69040841483841164</v>
          </cell>
          <cell r="H70">
            <v>0.77180320811680381</v>
          </cell>
        </row>
        <row r="71">
          <cell r="A71" t="str">
            <v>Refrigeration Economizer</v>
          </cell>
          <cell r="B71">
            <v>70</v>
          </cell>
          <cell r="C71">
            <v>0.443</v>
          </cell>
          <cell r="D71">
            <v>0.55500000000000005</v>
          </cell>
          <cell r="E71">
            <v>0</v>
          </cell>
          <cell r="F71">
            <v>2E-3</v>
          </cell>
          <cell r="G71">
            <v>1</v>
          </cell>
          <cell r="H71">
            <v>0</v>
          </cell>
        </row>
        <row r="72">
          <cell r="A72" t="str">
            <v>Evaporator Fan Control</v>
          </cell>
          <cell r="B72">
            <v>71</v>
          </cell>
          <cell r="C72">
            <v>0.29099999999999998</v>
          </cell>
          <cell r="D72">
            <v>0.39500000000000002</v>
          </cell>
          <cell r="E72">
            <v>0.13700000000000001</v>
          </cell>
          <cell r="F72">
            <v>0.17699999999999999</v>
          </cell>
          <cell r="G72">
            <v>0.45900000000000002</v>
          </cell>
          <cell r="H72">
            <v>0.43</v>
          </cell>
        </row>
        <row r="73">
          <cell r="A73" t="str">
            <v>Door Heater Control</v>
          </cell>
          <cell r="B73">
            <v>72</v>
          </cell>
          <cell r="C73">
            <v>0.47599999999999998</v>
          </cell>
          <cell r="D73">
            <v>0.52400000000000002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</row>
        <row r="74">
          <cell r="A74" t="str">
            <v xml:space="preserve">Floating Head Pressure Control </v>
          </cell>
          <cell r="B74">
            <v>73</v>
          </cell>
          <cell r="C74">
            <v>0.33269779076072703</v>
          </cell>
          <cell r="D74">
            <v>0.37062044114817461</v>
          </cell>
          <cell r="E74">
            <v>0.12847872098514929</v>
          </cell>
          <cell r="F74">
            <v>0.16820304710594908</v>
          </cell>
          <cell r="G74">
            <v>1</v>
          </cell>
          <cell r="H74">
            <v>0</v>
          </cell>
        </row>
        <row r="75">
          <cell r="A75" t="str">
            <v>Strip Curtain</v>
          </cell>
          <cell r="B75">
            <v>74</v>
          </cell>
          <cell r="C75">
            <v>0.33</v>
          </cell>
          <cell r="D75">
            <v>0.32600000000000001</v>
          </cell>
          <cell r="E75">
            <v>0.17</v>
          </cell>
          <cell r="F75">
            <v>0.17399999999999999</v>
          </cell>
          <cell r="G75">
            <v>1</v>
          </cell>
          <cell r="H75">
            <v>1</v>
          </cell>
        </row>
        <row r="76">
          <cell r="A76" t="str">
            <v>Refrigeration Night Covers</v>
          </cell>
          <cell r="B76">
            <v>75</v>
          </cell>
          <cell r="C76">
            <v>0.06</v>
          </cell>
          <cell r="D76">
            <v>0.60599999999999998</v>
          </cell>
          <cell r="E76">
            <v>0.03</v>
          </cell>
          <cell r="F76">
            <v>0.30399999999999999</v>
          </cell>
          <cell r="G76">
            <v>0</v>
          </cell>
          <cell r="H76">
            <v>0</v>
          </cell>
        </row>
        <row r="77">
          <cell r="A77" t="str">
            <v>Vending Miser</v>
          </cell>
          <cell r="B77">
            <v>76</v>
          </cell>
          <cell r="C77">
            <v>9.5000000000000001E-2</v>
          </cell>
          <cell r="D77">
            <v>0.57099999999999995</v>
          </cell>
          <cell r="E77">
            <v>4.8000000000000001E-2</v>
          </cell>
          <cell r="F77">
            <v>0.28599999999999998</v>
          </cell>
          <cell r="G77">
            <v>0</v>
          </cell>
          <cell r="H77">
            <v>0</v>
          </cell>
        </row>
        <row r="78">
          <cell r="A78" t="str">
            <v>Core Performance – Office w/ Pkg VAV and Chiller</v>
          </cell>
          <cell r="B78">
            <v>77</v>
          </cell>
          <cell r="C78">
            <v>0.32200000000000001</v>
          </cell>
          <cell r="D78">
            <v>0.21299999999999999</v>
          </cell>
          <cell r="E78">
            <v>0.307</v>
          </cell>
          <cell r="F78">
            <v>0.158</v>
          </cell>
          <cell r="G78">
            <v>0.13200000000000001</v>
          </cell>
          <cell r="H78">
            <v>0.56100000000000005</v>
          </cell>
        </row>
        <row r="79">
          <cell r="A79" t="str">
            <v>Core Performance – Office w/ Pkg RTU and HW baseboard</v>
          </cell>
          <cell r="B79">
            <v>78</v>
          </cell>
          <cell r="C79">
            <v>0.41799999999999998</v>
          </cell>
          <cell r="D79">
            <v>0.14499999999999999</v>
          </cell>
          <cell r="E79">
            <v>0.31</v>
          </cell>
          <cell r="F79">
            <v>0.127</v>
          </cell>
          <cell r="G79">
            <v>0.187</v>
          </cell>
          <cell r="H79">
            <v>0.63500000000000001</v>
          </cell>
        </row>
        <row r="80">
          <cell r="A80" t="str">
            <v>Core Performance – Office w/ Pkg RTU and Furnace</v>
          </cell>
          <cell r="B80">
            <v>79</v>
          </cell>
          <cell r="C80">
            <v>0.38</v>
          </cell>
          <cell r="D80">
            <v>0.152</v>
          </cell>
          <cell r="E80">
            <v>0.32400000000000001</v>
          </cell>
          <cell r="F80">
            <v>0.14399999999999999</v>
          </cell>
          <cell r="G80">
            <v>0.14599999999999999</v>
          </cell>
          <cell r="H80">
            <v>0.57499999999999996</v>
          </cell>
        </row>
        <row r="81">
          <cell r="A81" t="str">
            <v>Core Performance – Office w/ Water Source HP</v>
          </cell>
          <cell r="B81">
            <v>80</v>
          </cell>
          <cell r="C81">
            <v>0.34499999999999997</v>
          </cell>
          <cell r="D81">
            <v>0.217</v>
          </cell>
          <cell r="E81">
            <v>0.27900000000000003</v>
          </cell>
          <cell r="F81">
            <v>0.159</v>
          </cell>
          <cell r="G81">
            <v>0.223</v>
          </cell>
          <cell r="H81">
            <v>0.74</v>
          </cell>
        </row>
        <row r="82">
          <cell r="A82" t="str">
            <v>Core Performance – School w/ Unit Vent. and Pkg units</v>
          </cell>
          <cell r="B82">
            <v>81</v>
          </cell>
          <cell r="C82">
            <v>0.73899999999999999</v>
          </cell>
          <cell r="D82">
            <v>8.2000000000000003E-2</v>
          </cell>
          <cell r="E82">
            <v>0.14699999999999999</v>
          </cell>
          <cell r="F82">
            <v>3.2000000000000001E-2</v>
          </cell>
          <cell r="G82">
            <v>0.27700000000000002</v>
          </cell>
          <cell r="H82">
            <v>8.7999999999999995E-2</v>
          </cell>
        </row>
        <row r="83">
          <cell r="A83" t="str">
            <v>Core Performance – Retail w/ Pkg RTU and Furnace</v>
          </cell>
          <cell r="B83">
            <v>82</v>
          </cell>
          <cell r="C83">
            <v>0.35699999999999998</v>
          </cell>
          <cell r="D83">
            <v>0.17699999999999999</v>
          </cell>
          <cell r="E83">
            <v>0.311</v>
          </cell>
          <cell r="F83">
            <v>0.155</v>
          </cell>
          <cell r="G83">
            <v>0.16</v>
          </cell>
          <cell r="H83">
            <v>0.39500000000000002</v>
          </cell>
        </row>
        <row r="84">
          <cell r="A84" t="str">
            <v>Industrial Motor</v>
          </cell>
          <cell r="B84">
            <v>83</v>
          </cell>
          <cell r="C84">
            <v>0.624</v>
          </cell>
          <cell r="D84">
            <v>4.2000000000000003E-2</v>
          </cell>
          <cell r="E84">
            <v>0.313</v>
          </cell>
          <cell r="F84">
            <v>2.1000000000000001E-2</v>
          </cell>
          <cell r="G84">
            <v>0.95</v>
          </cell>
          <cell r="H84">
            <v>0.95</v>
          </cell>
        </row>
        <row r="85">
          <cell r="A85" t="str">
            <v>Industrial Process</v>
          </cell>
          <cell r="B85">
            <v>84</v>
          </cell>
          <cell r="C85">
            <v>0.624</v>
          </cell>
          <cell r="D85">
            <v>4.2000000000000003E-2</v>
          </cell>
          <cell r="E85">
            <v>0.313</v>
          </cell>
          <cell r="F85">
            <v>2.1000000000000001E-2</v>
          </cell>
          <cell r="G85">
            <v>0.95</v>
          </cell>
          <cell r="H85">
            <v>0.95</v>
          </cell>
        </row>
        <row r="86">
          <cell r="A86" t="str">
            <v>Transformer</v>
          </cell>
          <cell r="B86">
            <v>85</v>
          </cell>
          <cell r="C86">
            <v>0.56158454956499582</v>
          </cell>
          <cell r="D86">
            <v>9.536430713596597E-2</v>
          </cell>
          <cell r="E86">
            <v>0.29242011511286309</v>
          </cell>
          <cell r="F86">
            <v>5.0631028186175098E-2</v>
          </cell>
          <cell r="G86">
            <v>1</v>
          </cell>
          <cell r="H86">
            <v>1</v>
          </cell>
        </row>
        <row r="87">
          <cell r="A87" t="str">
            <v>Dairy Farm Combined End Uses</v>
          </cell>
          <cell r="B87">
            <v>86</v>
          </cell>
          <cell r="C87">
            <v>0.436</v>
          </cell>
          <cell r="D87">
            <v>0.23200000000000001</v>
          </cell>
          <cell r="E87">
            <v>0.217</v>
          </cell>
          <cell r="F87">
            <v>0.115</v>
          </cell>
          <cell r="G87">
            <v>0.91500000000000004</v>
          </cell>
          <cell r="H87">
            <v>0.34100000000000003</v>
          </cell>
        </row>
        <row r="88">
          <cell r="A88" t="str">
            <v>Milk Vacuum Pump</v>
          </cell>
          <cell r="B88">
            <v>87</v>
          </cell>
          <cell r="C88">
            <v>0.45500000000000002</v>
          </cell>
          <cell r="D88">
            <v>0.21099999999999999</v>
          </cell>
          <cell r="E88">
            <v>0.22800000000000001</v>
          </cell>
          <cell r="F88">
            <v>0.106</v>
          </cell>
          <cell r="G88">
            <v>1</v>
          </cell>
          <cell r="H88">
            <v>0.25</v>
          </cell>
        </row>
        <row r="89">
          <cell r="A89" t="str">
            <v>Snow Making</v>
          </cell>
          <cell r="B89">
            <v>88</v>
          </cell>
          <cell r="C89">
            <v>0.44</v>
          </cell>
          <cell r="D89">
            <v>0.44</v>
          </cell>
          <cell r="E89">
            <v>0.02</v>
          </cell>
          <cell r="F89">
            <v>0.1</v>
          </cell>
          <cell r="G89" t="str">
            <v>Need Input</v>
          </cell>
          <cell r="H89">
            <v>0</v>
          </cell>
        </row>
        <row r="90">
          <cell r="A90" t="str">
            <v>Traffic Signal - Red Balls, always changing or flashing</v>
          </cell>
          <cell r="B90">
            <v>89</v>
          </cell>
          <cell r="C90">
            <v>0.317</v>
          </cell>
          <cell r="D90">
            <v>0.34899999999999998</v>
          </cell>
          <cell r="E90">
            <v>0.159</v>
          </cell>
          <cell r="F90">
            <v>0.17499999999999999</v>
          </cell>
          <cell r="G90">
            <v>0.55000000000000004</v>
          </cell>
          <cell r="H90">
            <v>0.55000000000000004</v>
          </cell>
        </row>
        <row r="91">
          <cell r="A91" t="str">
            <v>Traffic Signal - Red Balls, changing day, off night</v>
          </cell>
          <cell r="B91">
            <v>90</v>
          </cell>
          <cell r="C91">
            <v>0.47599999999999998</v>
          </cell>
          <cell r="D91">
            <v>0.19</v>
          </cell>
          <cell r="E91">
            <v>0.23899999999999999</v>
          </cell>
          <cell r="F91">
            <v>9.5000000000000001E-2</v>
          </cell>
          <cell r="G91">
            <v>0.55000000000000004</v>
          </cell>
          <cell r="H91">
            <v>0.55000000000000004</v>
          </cell>
        </row>
        <row r="92">
          <cell r="A92" t="str">
            <v>Traffic Signal - Green Balls, always changing</v>
          </cell>
          <cell r="B92">
            <v>91</v>
          </cell>
          <cell r="C92">
            <v>0.317</v>
          </cell>
          <cell r="D92">
            <v>0.34899999999999998</v>
          </cell>
          <cell r="E92">
            <v>0.159</v>
          </cell>
          <cell r="F92">
            <v>0.17499999999999999</v>
          </cell>
          <cell r="G92">
            <v>0.42</v>
          </cell>
          <cell r="H92">
            <v>0.42</v>
          </cell>
        </row>
        <row r="93">
          <cell r="A93" t="str">
            <v>Traffic Signal - Green Balls, changing day, off night</v>
          </cell>
          <cell r="B93">
            <v>92</v>
          </cell>
          <cell r="C93">
            <v>0.47599999999999998</v>
          </cell>
          <cell r="D93">
            <v>0.19</v>
          </cell>
          <cell r="E93">
            <v>0.23899999999999999</v>
          </cell>
          <cell r="F93">
            <v>9.5000000000000001E-2</v>
          </cell>
          <cell r="G93">
            <v>0.42</v>
          </cell>
          <cell r="H93">
            <v>0.42</v>
          </cell>
        </row>
        <row r="94">
          <cell r="A94" t="str">
            <v>Traffic Signal - Red Arrows</v>
          </cell>
          <cell r="B94">
            <v>93</v>
          </cell>
          <cell r="C94">
            <v>0.317</v>
          </cell>
          <cell r="D94">
            <v>0.34899999999999998</v>
          </cell>
          <cell r="E94">
            <v>0.159</v>
          </cell>
          <cell r="F94">
            <v>0.17499999999999999</v>
          </cell>
          <cell r="G94">
            <v>0.9</v>
          </cell>
          <cell r="H94">
            <v>0.9</v>
          </cell>
        </row>
        <row r="95">
          <cell r="A95" t="str">
            <v>Traffic Signal - Green Arrows</v>
          </cell>
          <cell r="B95">
            <v>94</v>
          </cell>
          <cell r="C95">
            <v>0.317</v>
          </cell>
          <cell r="D95">
            <v>0.34899999999999998</v>
          </cell>
          <cell r="E95">
            <v>0.159</v>
          </cell>
          <cell r="F95">
            <v>0.17499999999999999</v>
          </cell>
          <cell r="G95">
            <v>0.1</v>
          </cell>
          <cell r="H95">
            <v>0.1</v>
          </cell>
        </row>
        <row r="96">
          <cell r="A96" t="str">
            <v>Traffic Signal - Flashing Yellows</v>
          </cell>
          <cell r="B96">
            <v>95</v>
          </cell>
          <cell r="C96">
            <v>0.317</v>
          </cell>
          <cell r="D96">
            <v>0.34899999999999998</v>
          </cell>
          <cell r="E96">
            <v>0.159</v>
          </cell>
          <cell r="F96">
            <v>0.17499999999999999</v>
          </cell>
          <cell r="G96">
            <v>0.5</v>
          </cell>
          <cell r="H96">
            <v>0.5</v>
          </cell>
        </row>
        <row r="97">
          <cell r="A97" t="str">
            <v>Traffic Signal - “Hand” Don’t Walk Signal</v>
          </cell>
          <cell r="B97">
            <v>96</v>
          </cell>
          <cell r="C97">
            <v>0.317</v>
          </cell>
          <cell r="D97">
            <v>0.34899999999999998</v>
          </cell>
          <cell r="E97">
            <v>0.159</v>
          </cell>
          <cell r="F97">
            <v>0.17499999999999999</v>
          </cell>
          <cell r="G97">
            <v>0.75</v>
          </cell>
          <cell r="H97">
            <v>0.75</v>
          </cell>
        </row>
        <row r="98">
          <cell r="A98" t="str">
            <v>Traffic Signal - “Man” Walk Signal</v>
          </cell>
          <cell r="B98">
            <v>97</v>
          </cell>
          <cell r="C98">
            <v>0.317</v>
          </cell>
          <cell r="D98">
            <v>0.34899999999999998</v>
          </cell>
          <cell r="E98">
            <v>0.159</v>
          </cell>
          <cell r="F98">
            <v>0.17499999999999999</v>
          </cell>
          <cell r="G98">
            <v>0.21</v>
          </cell>
          <cell r="H98">
            <v>0.21</v>
          </cell>
        </row>
        <row r="99">
          <cell r="A99" t="str">
            <v>Traffic Signal - Bi-Modal Walk/Don’t Walk</v>
          </cell>
          <cell r="B99">
            <v>98</v>
          </cell>
          <cell r="C99">
            <v>0.317</v>
          </cell>
          <cell r="D99">
            <v>0.34899999999999998</v>
          </cell>
          <cell r="E99">
            <v>0.159</v>
          </cell>
          <cell r="F99">
            <v>0.17499999999999999</v>
          </cell>
          <cell r="G99">
            <v>1</v>
          </cell>
          <cell r="H99">
            <v>1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IA Loadshape"/>
      <sheetName val="Cadmus LoadShapes"/>
      <sheetName val="eShapes - ClWash RES"/>
      <sheetName val="eShapes - ClWash loadshape"/>
      <sheetName val="eShapes - Freezer RES"/>
      <sheetName val="eShapes - Freezer Loadshape"/>
      <sheetName val="eShapes - Refrigerator RES"/>
      <sheetName val="eShapes - Refrigerator Load"/>
      <sheetName val="Flat loadshape"/>
    </sheetNames>
    <sheetDataSet>
      <sheetData sheetId="0"/>
      <sheetData sheetId="1">
        <row r="8764">
          <cell r="L8764" t="str">
            <v>Agricultural Agricultural Agricultural</v>
          </cell>
        </row>
        <row r="8789">
          <cell r="C8789">
            <v>41640</v>
          </cell>
        </row>
        <row r="8790">
          <cell r="C8790">
            <v>41784</v>
          </cell>
        </row>
        <row r="8791">
          <cell r="C8791">
            <v>41824</v>
          </cell>
        </row>
        <row r="8792">
          <cell r="C8792">
            <v>41883</v>
          </cell>
        </row>
        <row r="8793">
          <cell r="C8793">
            <v>41970</v>
          </cell>
        </row>
        <row r="8794">
          <cell r="C8794">
            <v>41998</v>
          </cell>
        </row>
      </sheetData>
      <sheetData sheetId="2"/>
      <sheetData sheetId="3">
        <row r="379">
          <cell r="AM379">
            <v>3.6340412234934748E-2</v>
          </cell>
        </row>
      </sheetData>
      <sheetData sheetId="4"/>
      <sheetData sheetId="5">
        <row r="379">
          <cell r="AM379">
            <v>0.95327268765260287</v>
          </cell>
        </row>
      </sheetData>
      <sheetData sheetId="6"/>
      <sheetData sheetId="7">
        <row r="379">
          <cell r="AM379">
            <v>0.70883172053504617</v>
          </cell>
        </row>
      </sheetData>
      <sheetData sheetId="8">
        <row r="379">
          <cell r="AM379">
            <v>0.99999999999999889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0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no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no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no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no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no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no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no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no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20.xml.rels><?xml version="1.0" encoding="UTF-8" standalone="no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no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no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no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no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no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no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D9DB-8D64-42B0-A2A5-25109C5FD79A}">
  <dimension ref="B2:C27"/>
  <sheetViews>
    <sheetView showGridLines="0" workbookViewId="0"/>
  </sheetViews>
  <sheetFormatPr defaultRowHeight="15" x14ac:dyDescent="0.25"/>
  <cols>
    <col min="1" max="1" customWidth="true" width="3.5703125" collapsed="false"/>
    <col min="2" max="2" bestFit="true" customWidth="true" width="46.28515625" collapsed="false"/>
    <col min="3" max="3" bestFit="true" customWidth="true" width="31.140625" collapsed="false"/>
  </cols>
  <sheetData>
    <row r="2" spans="2:3" x14ac:dyDescent="0.25">
      <c r="B2" s="2" t="s">
        <v>0</v>
      </c>
      <c r="C2" s="2" t="s">
        <v>1</v>
      </c>
    </row>
    <row r="3" spans="2:3" x14ac:dyDescent="0.25">
      <c r="B3" s="43" t="s">
        <v>2</v>
      </c>
      <c r="C3" s="44" t="s">
        <v>3</v>
      </c>
    </row>
    <row r="4" spans="2:3" x14ac:dyDescent="0.25">
      <c r="B4" s="43" t="s">
        <v>4</v>
      </c>
      <c r="C4" s="44" t="s">
        <v>5</v>
      </c>
    </row>
    <row r="5" spans="2:3" x14ac:dyDescent="0.25">
      <c r="B5" s="43" t="s">
        <v>6</v>
      </c>
      <c r="C5" s="44" t="s">
        <v>7</v>
      </c>
    </row>
    <row r="6" spans="2:3" x14ac:dyDescent="0.25">
      <c r="B6" s="43" t="s">
        <v>8</v>
      </c>
      <c r="C6" s="44" t="s">
        <v>9</v>
      </c>
    </row>
    <row r="7" spans="2:3" x14ac:dyDescent="0.25">
      <c r="B7" s="43" t="s">
        <v>10</v>
      </c>
      <c r="C7" s="44" t="s">
        <v>11</v>
      </c>
    </row>
    <row r="8" spans="2:3" x14ac:dyDescent="0.25">
      <c r="B8" s="43" t="s">
        <v>12</v>
      </c>
      <c r="C8" s="44" t="s">
        <v>13</v>
      </c>
    </row>
    <row r="9" spans="2:3" x14ac:dyDescent="0.25">
      <c r="B9" s="43" t="s">
        <v>14</v>
      </c>
      <c r="C9" s="44" t="s">
        <v>15</v>
      </c>
    </row>
    <row r="10" spans="2:3" x14ac:dyDescent="0.25">
      <c r="B10" s="43" t="s">
        <v>16</v>
      </c>
      <c r="C10" s="44" t="s">
        <v>17</v>
      </c>
    </row>
    <row r="11" spans="2:3" x14ac:dyDescent="0.25">
      <c r="B11" s="43" t="s">
        <v>18</v>
      </c>
      <c r="C11" s="44" t="s">
        <v>19</v>
      </c>
    </row>
    <row r="12" spans="2:3" x14ac:dyDescent="0.25">
      <c r="B12" s="43" t="s">
        <v>20</v>
      </c>
      <c r="C12" s="44" t="s">
        <v>21</v>
      </c>
    </row>
    <row r="13" spans="2:3" x14ac:dyDescent="0.25">
      <c r="B13" s="43" t="s">
        <v>22</v>
      </c>
      <c r="C13" s="44" t="s">
        <v>23</v>
      </c>
    </row>
    <row r="14" spans="2:3" x14ac:dyDescent="0.25">
      <c r="B14" s="43" t="s">
        <v>24</v>
      </c>
      <c r="C14" s="44" t="s">
        <v>25</v>
      </c>
    </row>
    <row r="15" spans="2:3" x14ac:dyDescent="0.25">
      <c r="B15" s="43" t="s">
        <v>26</v>
      </c>
      <c r="C15" s="44" t="s">
        <v>27</v>
      </c>
    </row>
    <row r="16" spans="2:3" x14ac:dyDescent="0.25">
      <c r="B16" s="43" t="s">
        <v>28</v>
      </c>
      <c r="C16" s="44" t="s">
        <v>29</v>
      </c>
    </row>
    <row r="17" spans="2:3" x14ac:dyDescent="0.25">
      <c r="B17" s="43" t="s">
        <v>30</v>
      </c>
      <c r="C17" s="44" t="s">
        <v>31</v>
      </c>
    </row>
    <row r="18" spans="2:3" x14ac:dyDescent="0.25">
      <c r="B18" s="43" t="s">
        <v>32</v>
      </c>
      <c r="C18" s="44" t="s">
        <v>33</v>
      </c>
    </row>
    <row r="19" spans="2:3" x14ac:dyDescent="0.25">
      <c r="B19" s="43" t="s">
        <v>34</v>
      </c>
      <c r="C19" s="44" t="s">
        <v>35</v>
      </c>
    </row>
    <row r="20" spans="2:3" x14ac:dyDescent="0.25">
      <c r="B20" s="43" t="s">
        <v>36</v>
      </c>
      <c r="C20" s="44" t="s">
        <v>37</v>
      </c>
    </row>
    <row r="21" spans="2:3" x14ac:dyDescent="0.25">
      <c r="B21" s="43" t="s">
        <v>38</v>
      </c>
      <c r="C21" s="44" t="s">
        <v>39</v>
      </c>
    </row>
    <row r="22" spans="2:3" x14ac:dyDescent="0.25">
      <c r="B22" s="43" t="s">
        <v>40</v>
      </c>
      <c r="C22" s="44" t="s">
        <v>41</v>
      </c>
    </row>
    <row r="23" spans="2:3" x14ac:dyDescent="0.25">
      <c r="B23" s="43" t="s">
        <v>42</v>
      </c>
      <c r="C23" s="44" t="s">
        <v>43</v>
      </c>
    </row>
    <row r="24" spans="2:3" x14ac:dyDescent="0.25">
      <c r="B24" s="43" t="s">
        <v>44</v>
      </c>
      <c r="C24" s="44" t="s">
        <v>45</v>
      </c>
    </row>
    <row r="25" spans="2:3" x14ac:dyDescent="0.25">
      <c r="B25" s="43" t="s">
        <v>46</v>
      </c>
      <c r="C25" s="44" t="s">
        <v>47</v>
      </c>
    </row>
    <row r="26" spans="2:3" x14ac:dyDescent="0.25">
      <c r="B26" s="43" t="s">
        <v>48</v>
      </c>
      <c r="C26" s="44" t="s">
        <v>49</v>
      </c>
    </row>
    <row r="27" spans="2:3" x14ac:dyDescent="0.25">
      <c r="B27" s="43" t="s">
        <v>202</v>
      </c>
      <c r="C27" s="187" t="s">
        <v>201</v>
      </c>
    </row>
  </sheetData>
  <hyperlinks>
    <hyperlink ref="C4" location="'D2- Home Energy Assessment'!A1" display="D2- Home Energy Assessment" xr:uid="{A7ECCF85-1853-4DE7-AE8C-CD40787B2D34}"/>
    <hyperlink ref="C24" location="'D21A-Electric'!A1" display="D21A-Electric CE Results" xr:uid="{05586B98-41A3-4167-8A8A-C3B2625A65C5}"/>
    <hyperlink ref="C25" location="'D21B-Gas'!A1" display="D21B-Gas CE Results" xr:uid="{2530ADFF-7C3B-485A-B5DC-BC4DBF4C231D}"/>
    <hyperlink ref="C26" location="'D21C-Combined'!A1" display="D21C-Combined CE Results" xr:uid="{5D14CEE5-B29F-432F-9673-35DA4B1EE87A}"/>
    <hyperlink ref="C3" location="'D1- Residential Prescriptive Re'!A1" display="D1- Residential Prescriptive Re" xr:uid="{F72814D9-83E4-430C-B6F4-A1EA15B70875}"/>
    <hyperlink ref="C5" location="'D3- Be Bright'!A1" display="D3- Be Bright" xr:uid="{D2B3F504-BB34-4BD4-A263-C8E3AFB116C4}"/>
    <hyperlink ref="C6" location="'D4- Appliance Recycling'!A1" display="D4- Appliance Recycling" xr:uid="{7BF566D0-46A4-4820-B731-CFA4701FDD62}"/>
    <hyperlink ref="C7" location="'D5- Home Energy Reports'!A1" display="D5- Home Energy Reports" xr:uid="{A37BCE18-CBBE-4AD6-8443-A1D497C7A651}"/>
    <hyperlink ref="C8" location="'D6- Low-Income Weatherization'!A1" display="D6- Low-Income Weatherization" xr:uid="{0B6BE5A5-DD48-43B6-861C-904127801FC7}"/>
    <hyperlink ref="C9" location="'D7- Low-Income Multifamily'!A1" display="D7- Low-Income Multifamily" xr:uid="{82B78AA3-6C1F-459E-BC8F-20C2B228DFA1}"/>
    <hyperlink ref="C10" location="'D8- LivingWise (School Kits)'!A1" display="D8- LivingWise (School Kits)" xr:uid="{6A9602F0-C1C0-4BB8-8616-807FD234C4B5}"/>
    <hyperlink ref="C11" location="'D9- Non-Res Prescriptive Rebate'!A1" display="D9- Non-Res Prescriptive Rebate" xr:uid="{11AF1110-DBEE-45F4-85CC-0C23F1271657}"/>
    <hyperlink ref="C12" location="'D10- Small Business Energy Solu'!A1" display="D10- Small Business Energy Solu" xr:uid="{904A9FB1-1872-4F9F-8155-2392B62BBCD7}"/>
    <hyperlink ref="C13" location="'D11- Custom Solutions'!A1" display="D11- Custom Solutions" xr:uid="{FB7424FD-794B-4D14-B872-F643AA2CEC18}"/>
    <hyperlink ref="C14" location="'D12- Commercial New Constructio'!A1" display="D12- Commercial New Constructio" xr:uid="{8D8DEF06-2CC7-4D8E-A809-3B6F0F247290}"/>
    <hyperlink ref="C15" location="'D13- Agriculture Solutions'!A1" display="D13- Agriculture Solutions" xr:uid="{A99515EC-EB38-4906-BCB3-BFFD52F9BEE8}"/>
    <hyperlink ref="C16" location="'D14- Residential DLC'!A1" display="D14- Residential DLC" xr:uid="{CB3554D6-D519-4903-9508-52E6F647E78C}"/>
    <hyperlink ref="C18" location="'D15- Nonres Interruptible'!A1" display="D15- Nonres Interruptible" xr:uid="{AB4BE834-02E5-4ABD-824B-B3E162537F8D}"/>
    <hyperlink ref="C19" location="'D16- Energy Awareness'!A1" display="D16- Energy Awareness" xr:uid="{6B9D81ED-02DD-48A4-8B6E-D52FDE7D9997}"/>
    <hyperlink ref="C20" location="'D17- Research, Development and '!A1" display="D17- Research, Development and " xr:uid="{C6B88650-70DD-4BB2-9192-66ED740CCDC6}"/>
    <hyperlink ref="C21" location="'D18- Legislative Asessment'!A1" display="D18- Legislative Assessment" xr:uid="{9DE30C66-4106-4FAC-A5FE-89C9F77FB85B}"/>
    <hyperlink ref="C22" location="'D19- Regulatory and Next Plan'!A1" display="D19- Regulatory and Next Plan" xr:uid="{225B9C9F-E760-447B-B03D-F39E07DFC21E}"/>
    <hyperlink ref="C23" location="'D20- Evaluation, Measurement an'!A1" display="D20- Evaluation, Measurement an" xr:uid="{500E89FA-B980-405F-A4EA-EFBB6AE927A3}"/>
    <hyperlink ref="C17" location="'D14a- Smart Thermostat Pilot'!A1" display="D14a- Smart Thermostat Pilot" xr:uid="{64A15BA5-1AE8-44B9-9E61-B0AF4587197C}"/>
    <hyperlink ref="C27" location="'D22-Net Program Savings'!A1" display="D22-Net Program Savings" xr:uid="{9375ADDE-919F-49A5-97F3-E821C5BC2914}"/>
  </hyperlink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B551-F9E6-47C4-A87C-9DC15016314B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129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23571041.97747292</v>
      </c>
      <c r="C4" s="7">
        <v>19222861.900573932</v>
      </c>
      <c r="D4" s="7">
        <v>17978501.839818098</v>
      </c>
      <c r="E4" s="7">
        <v>19336632.956927072</v>
      </c>
      <c r="F4" s="7">
        <v>26277640.523717973</v>
      </c>
    </row>
    <row r="5" spans="1:29" x14ac:dyDescent="0.25">
      <c r="A5" s="8" t="s">
        <v>57</v>
      </c>
      <c r="B5" s="7">
        <v>6399446.1234304011</v>
      </c>
      <c r="C5" s="7">
        <v>3402291.4111133297</v>
      </c>
      <c r="D5" s="7">
        <v>5196198.700572025</v>
      </c>
      <c r="E5" s="7">
        <v>19118390.620931428</v>
      </c>
      <c r="F5" s="7">
        <v>6423829.4500697795</v>
      </c>
    </row>
    <row r="6" spans="1:29" x14ac:dyDescent="0.25">
      <c r="A6" s="8" t="s">
        <v>58</v>
      </c>
      <c r="B6" s="7">
        <v>17171595.854042519</v>
      </c>
      <c r="C6" s="7">
        <v>15820570.489460602</v>
      </c>
      <c r="D6" s="7">
        <v>12782303.139246073</v>
      </c>
      <c r="E6" s="7">
        <v>218242.33599564433</v>
      </c>
      <c r="F6" s="7">
        <v>19853811.073648192</v>
      </c>
    </row>
    <row r="7" spans="1:29" x14ac:dyDescent="0.25">
      <c r="A7" s="8" t="s">
        <v>59</v>
      </c>
      <c r="B7" s="9">
        <v>3.6832940730873354</v>
      </c>
      <c r="C7" s="9">
        <v>5.6499751425712379</v>
      </c>
      <c r="D7" s="9">
        <v>3.4599334774936397</v>
      </c>
      <c r="E7" s="9">
        <v>1.0114153089725402</v>
      </c>
      <c r="F7" s="9">
        <v>4.0906504022195875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5511.5679999999984</v>
      </c>
      <c r="C11" s="14">
        <v>5511.5679999999984</v>
      </c>
      <c r="D11" s="14">
        <v>5445.2818699999989</v>
      </c>
      <c r="E11" s="14">
        <v>5110.9368699999995</v>
      </c>
      <c r="F11" s="14">
        <v>5110.9368699999995</v>
      </c>
      <c r="G11" s="14">
        <v>5110.9368699999995</v>
      </c>
      <c r="H11" s="14">
        <v>5110.9368699999995</v>
      </c>
      <c r="I11" s="14">
        <v>5022.3128699999997</v>
      </c>
      <c r="J11" s="14">
        <v>4845.4488699999984</v>
      </c>
      <c r="K11" s="14">
        <v>4845.4488699999984</v>
      </c>
      <c r="L11" s="14">
        <v>4845.4488699999984</v>
      </c>
      <c r="M11" s="14">
        <v>4845.4488699999984</v>
      </c>
      <c r="N11" s="14">
        <v>4845.4488699999984</v>
      </c>
      <c r="O11" s="14">
        <v>172.52899999999997</v>
      </c>
      <c r="P11" s="14">
        <v>172.52899999999997</v>
      </c>
      <c r="Q11" s="14">
        <v>69.121999999999986</v>
      </c>
      <c r="R11" s="14">
        <v>52.338999999999992</v>
      </c>
      <c r="S11" s="14">
        <v>52.338999999999992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5855454.119557187</v>
      </c>
      <c r="C12" s="14">
        <v>5855454.119557187</v>
      </c>
      <c r="D12" s="14">
        <v>5803176.1666120542</v>
      </c>
      <c r="E12" s="14">
        <v>5488440.0868392969</v>
      </c>
      <c r="F12" s="14">
        <v>5488440.0868392969</v>
      </c>
      <c r="G12" s="14">
        <v>5488440.0868392969</v>
      </c>
      <c r="H12" s="14">
        <v>5488440.0868392969</v>
      </c>
      <c r="I12" s="14">
        <v>5405262.2117355885</v>
      </c>
      <c r="J12" s="14">
        <v>4750144.1733949631</v>
      </c>
      <c r="K12" s="14">
        <v>4750144.1733949631</v>
      </c>
      <c r="L12" s="14">
        <v>4750144.1733949631</v>
      </c>
      <c r="M12" s="14">
        <v>4750144.1733949631</v>
      </c>
      <c r="N12" s="14">
        <v>4750144.1733949631</v>
      </c>
      <c r="O12" s="14">
        <v>562405.46892029012</v>
      </c>
      <c r="P12" s="14">
        <v>562405.46892029012</v>
      </c>
      <c r="Q12" s="14">
        <v>46443.188943161542</v>
      </c>
      <c r="R12" s="14">
        <v>38783.50253762013</v>
      </c>
      <c r="S12" s="14">
        <v>38783.50253762013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3506902.8168812157</v>
      </c>
      <c r="C13" s="14">
        <v>3506902.8168812157</v>
      </c>
      <c r="D13" s="14">
        <v>3476615.1954107722</v>
      </c>
      <c r="E13" s="14">
        <v>3225969.9531236393</v>
      </c>
      <c r="F13" s="14">
        <v>3225969.9531236393</v>
      </c>
      <c r="G13" s="14">
        <v>3225969.9531236393</v>
      </c>
      <c r="H13" s="14">
        <v>3225969.9531236393</v>
      </c>
      <c r="I13" s="14">
        <v>3177780.2315692971</v>
      </c>
      <c r="J13" s="14">
        <v>2798232.7159168511</v>
      </c>
      <c r="K13" s="14">
        <v>2798232.7159168511</v>
      </c>
      <c r="L13" s="14">
        <v>2798232.7159168511</v>
      </c>
      <c r="M13" s="14">
        <v>2798232.7159168511</v>
      </c>
      <c r="N13" s="14">
        <v>2798232.7159168511</v>
      </c>
      <c r="O13" s="14">
        <v>371101.77192425466</v>
      </c>
      <c r="P13" s="14">
        <v>371101.77192425466</v>
      </c>
      <c r="Q13" s="14">
        <v>20863.420086719885</v>
      </c>
      <c r="R13" s="14">
        <v>19221.376832261147</v>
      </c>
      <c r="S13" s="14">
        <v>19221.376832261147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9624660.8390107937</v>
      </c>
      <c r="C14" s="14">
        <v>9624660.8390107937</v>
      </c>
      <c r="D14" s="14">
        <v>9535193.5995712969</v>
      </c>
      <c r="E14" s="14">
        <v>9260019.0233963355</v>
      </c>
      <c r="F14" s="14">
        <v>9260019.0233963355</v>
      </c>
      <c r="G14" s="14">
        <v>9260019.0233963355</v>
      </c>
      <c r="H14" s="14">
        <v>9260019.0233963355</v>
      </c>
      <c r="I14" s="14">
        <v>9117670.3955573253</v>
      </c>
      <c r="J14" s="14">
        <v>7996517.0394022195</v>
      </c>
      <c r="K14" s="14">
        <v>7996517.0394022195</v>
      </c>
      <c r="L14" s="14">
        <v>7996517.0394022195</v>
      </c>
      <c r="M14" s="14">
        <v>7996517.0394022195</v>
      </c>
      <c r="N14" s="14">
        <v>7996517.0394022195</v>
      </c>
      <c r="O14" s="14">
        <v>829701.01328710257</v>
      </c>
      <c r="P14" s="14">
        <v>829701.01328710257</v>
      </c>
      <c r="Q14" s="14">
        <v>23020.779158324229</v>
      </c>
      <c r="R14" s="14">
        <v>7751.7620684448211</v>
      </c>
      <c r="S14" s="14">
        <v>7751.7620684448211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4588333.4645516649</v>
      </c>
      <c r="C15" s="14">
        <v>4588333.4645516649</v>
      </c>
      <c r="D15" s="14">
        <v>4547373.5562067311</v>
      </c>
      <c r="E15" s="14">
        <v>4215845.594441561</v>
      </c>
      <c r="F15" s="14">
        <v>4215845.594441561</v>
      </c>
      <c r="G15" s="14">
        <v>4215845.594441561</v>
      </c>
      <c r="H15" s="14">
        <v>4215845.594441561</v>
      </c>
      <c r="I15" s="14">
        <v>4150675.5189386071</v>
      </c>
      <c r="J15" s="14">
        <v>3637388.8790866747</v>
      </c>
      <c r="K15" s="14">
        <v>3637388.8790866747</v>
      </c>
      <c r="L15" s="14">
        <v>3637388.8790866747</v>
      </c>
      <c r="M15" s="14">
        <v>3637388.8790866747</v>
      </c>
      <c r="N15" s="14">
        <v>3637388.8790866747</v>
      </c>
      <c r="O15" s="14">
        <v>355028.50586836843</v>
      </c>
      <c r="P15" s="14">
        <v>355028.50586836843</v>
      </c>
      <c r="Q15" s="14">
        <v>5852.2318117954956</v>
      </c>
      <c r="R15" s="14">
        <v>2573.4885616739066</v>
      </c>
      <c r="S15" s="14">
        <v>2573.4885616739066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23575351.239999995</v>
      </c>
      <c r="C16" s="14">
        <v>23575351.239999995</v>
      </c>
      <c r="D16" s="14">
        <v>23362358.517799996</v>
      </c>
      <c r="E16" s="14">
        <v>22190274.6578</v>
      </c>
      <c r="F16" s="14">
        <v>22190274.6578</v>
      </c>
      <c r="G16" s="14">
        <v>22190274.6578</v>
      </c>
      <c r="H16" s="14">
        <v>22190274.6578</v>
      </c>
      <c r="I16" s="14">
        <v>21851388.357799999</v>
      </c>
      <c r="J16" s="14">
        <v>19182282.807799999</v>
      </c>
      <c r="K16" s="14">
        <v>19182282.807799999</v>
      </c>
      <c r="L16" s="14">
        <v>19182282.807799999</v>
      </c>
      <c r="M16" s="14">
        <v>19182282.807799999</v>
      </c>
      <c r="N16" s="14">
        <v>19182282.807799999</v>
      </c>
      <c r="O16" s="14">
        <v>2118236.7599999998</v>
      </c>
      <c r="P16" s="14">
        <v>2118236.7599999998</v>
      </c>
      <c r="Q16" s="14">
        <v>96179.62</v>
      </c>
      <c r="R16" s="14">
        <v>68330.13</v>
      </c>
      <c r="S16" s="14">
        <v>68330.13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23571041.97747292</v>
      </c>
      <c r="C20" s="24">
        <v>1823109.3946355551</v>
      </c>
      <c r="D20" s="24">
        <v>1850928.2635805327</v>
      </c>
      <c r="E20" s="24">
        <v>1928609.9645584831</v>
      </c>
      <c r="F20" s="24">
        <v>1890835.9236257842</v>
      </c>
      <c r="G20" s="24">
        <v>1940521.3074640704</v>
      </c>
      <c r="H20" s="24">
        <v>2181479.711071617</v>
      </c>
      <c r="I20" s="24">
        <v>2262410.8848157888</v>
      </c>
      <c r="J20" s="24">
        <v>2290550.7294331095</v>
      </c>
      <c r="K20" s="24">
        <v>2164011.0803685864</v>
      </c>
      <c r="L20" s="24">
        <v>2284104.6205640989</v>
      </c>
      <c r="M20" s="24">
        <v>2459703.7362098582</v>
      </c>
      <c r="N20" s="24">
        <v>2590053.0753479204</v>
      </c>
      <c r="O20" s="24">
        <v>2248850.5491050733</v>
      </c>
      <c r="P20" s="24">
        <v>180302.60074817442</v>
      </c>
      <c r="Q20" s="24">
        <v>172348.89705876436</v>
      </c>
      <c r="R20" s="24">
        <v>22406.198115336727</v>
      </c>
      <c r="S20" s="24">
        <v>16672.432669061021</v>
      </c>
      <c r="T20" s="24">
        <v>16752.455305943018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325111.02185837604</v>
      </c>
      <c r="C21" s="25">
        <v>21289.58132317978</v>
      </c>
      <c r="D21" s="25">
        <v>21491.889363190374</v>
      </c>
      <c r="E21" s="25">
        <v>23206.102814238951</v>
      </c>
      <c r="F21" s="25">
        <v>25479.872806337466</v>
      </c>
      <c r="G21" s="25">
        <v>27079.534215177493</v>
      </c>
      <c r="H21" s="25">
        <v>28324.668946956735</v>
      </c>
      <c r="I21" s="25">
        <v>29869.822538836757</v>
      </c>
      <c r="J21" s="25">
        <v>30463.197324875149</v>
      </c>
      <c r="K21" s="25">
        <v>31676.757369595725</v>
      </c>
      <c r="L21" s="25">
        <v>34374.998170930361</v>
      </c>
      <c r="M21" s="25">
        <v>37960.659980867596</v>
      </c>
      <c r="N21" s="25">
        <v>40875.628268658598</v>
      </c>
      <c r="O21" s="25">
        <v>42650.417153264541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2262402.63</v>
      </c>
      <c r="C22" s="25">
        <v>2262402.63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2933796.0705720251</v>
      </c>
      <c r="C23" s="25">
        <v>2933796.0705720251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878136.401000001</v>
      </c>
      <c r="C24" s="25">
        <v>878136.401000001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19222861.900573932</v>
      </c>
      <c r="C25" s="24">
        <v>1823109.3946355551</v>
      </c>
      <c r="D25" s="24">
        <v>1850928.2635805327</v>
      </c>
      <c r="E25" s="24">
        <v>1928609.9645584831</v>
      </c>
      <c r="F25" s="24">
        <v>1890835.9236257842</v>
      </c>
      <c r="G25" s="24">
        <v>1940521.3074640704</v>
      </c>
      <c r="H25" s="24">
        <v>2181479.711071617</v>
      </c>
      <c r="I25" s="24">
        <v>2262410.8848157888</v>
      </c>
      <c r="J25" s="24">
        <v>2290550.7294331095</v>
      </c>
      <c r="K25" s="24">
        <v>2164011.0803685864</v>
      </c>
      <c r="L25" s="24">
        <v>2284104.6205640989</v>
      </c>
      <c r="M25" s="24">
        <v>2459703.7362098582</v>
      </c>
      <c r="N25" s="24">
        <v>2590053.0753479204</v>
      </c>
      <c r="O25" s="24">
        <v>2248850.5491050733</v>
      </c>
      <c r="P25" s="24">
        <v>180302.60074817442</v>
      </c>
      <c r="Q25" s="24">
        <v>172348.89705876436</v>
      </c>
      <c r="R25" s="24">
        <v>22406.198115336727</v>
      </c>
      <c r="S25" s="24">
        <v>16672.432669061021</v>
      </c>
      <c r="T25" s="24">
        <v>16752.455305943018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261752.38011332887</v>
      </c>
      <c r="C26" s="25">
        <v>21289.58132317978</v>
      </c>
      <c r="D26" s="25">
        <v>21491.889363190374</v>
      </c>
      <c r="E26" s="25">
        <v>23206.102814238951</v>
      </c>
      <c r="F26" s="25">
        <v>25479.872806337466</v>
      </c>
      <c r="G26" s="25">
        <v>27079.534215177493</v>
      </c>
      <c r="H26" s="25">
        <v>28324.668946956735</v>
      </c>
      <c r="I26" s="25">
        <v>29869.822538836757</v>
      </c>
      <c r="J26" s="25">
        <v>30463.197324875149</v>
      </c>
      <c r="K26" s="25">
        <v>31676.757369595725</v>
      </c>
      <c r="L26" s="25">
        <v>34374.998170930361</v>
      </c>
      <c r="M26" s="25">
        <v>37960.659980867596</v>
      </c>
      <c r="N26" s="25">
        <v>40875.628268658598</v>
      </c>
      <c r="O26" s="25">
        <v>42650.417153264541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2262402.63</v>
      </c>
      <c r="C27" s="25">
        <v>2262402.63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878136.401000001</v>
      </c>
      <c r="C28" s="25">
        <v>878136.401000001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17978501.839818098</v>
      </c>
      <c r="C29" s="24">
        <v>3948358.6765180337</v>
      </c>
      <c r="D29" s="24">
        <v>1719675.1674483952</v>
      </c>
      <c r="E29" s="24">
        <v>1738290.8339377213</v>
      </c>
      <c r="F29" s="24">
        <v>1680268.2422864137</v>
      </c>
      <c r="G29" s="24">
        <v>1713873.6071321424</v>
      </c>
      <c r="H29" s="24">
        <v>1748151.0792747857</v>
      </c>
      <c r="I29" s="24">
        <v>1783114.1008602818</v>
      </c>
      <c r="J29" s="24">
        <v>1791059.9351651215</v>
      </c>
      <c r="K29" s="24">
        <v>1604217.4059346949</v>
      </c>
      <c r="L29" s="24">
        <v>1636301.7540533897</v>
      </c>
      <c r="M29" s="24">
        <v>1669027.789134457</v>
      </c>
      <c r="N29" s="24">
        <v>1702408.3449171463</v>
      </c>
      <c r="O29" s="24">
        <v>1736456.5118154888</v>
      </c>
      <c r="P29" s="24">
        <v>199543.13035659815</v>
      </c>
      <c r="Q29" s="24">
        <v>203533.99296373012</v>
      </c>
      <c r="R29" s="24">
        <v>10572.897168878348</v>
      </c>
      <c r="S29" s="24">
        <v>8119.3769009675234</v>
      </c>
      <c r="T29" s="24">
        <v>8281.7644389868747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2933796.0705720251</v>
      </c>
      <c r="C30" s="25">
        <v>2933796.0705720251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19222861.900573932</v>
      </c>
      <c r="C31" s="24">
        <v>1823109.3946355551</v>
      </c>
      <c r="D31" s="24">
        <v>1850928.2635805327</v>
      </c>
      <c r="E31" s="24">
        <v>1928609.9645584831</v>
      </c>
      <c r="F31" s="24">
        <v>1890835.9236257842</v>
      </c>
      <c r="G31" s="24">
        <v>1940521.3074640704</v>
      </c>
      <c r="H31" s="24">
        <v>2181479.711071617</v>
      </c>
      <c r="I31" s="24">
        <v>2262410.8848157888</v>
      </c>
      <c r="J31" s="24">
        <v>2290550.7294331095</v>
      </c>
      <c r="K31" s="24">
        <v>2164011.0803685864</v>
      </c>
      <c r="L31" s="24">
        <v>2284104.6205640989</v>
      </c>
      <c r="M31" s="24">
        <v>2459703.7362098582</v>
      </c>
      <c r="N31" s="24">
        <v>2590053.0753479204</v>
      </c>
      <c r="O31" s="24">
        <v>2248850.5491050733</v>
      </c>
      <c r="P31" s="24">
        <v>180302.60074817442</v>
      </c>
      <c r="Q31" s="24">
        <v>172348.89705876436</v>
      </c>
      <c r="R31" s="24">
        <v>22406.198115336727</v>
      </c>
      <c r="S31" s="24">
        <v>16672.432669061021</v>
      </c>
      <c r="T31" s="24">
        <v>16752.455305943018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113771.05635314067</v>
      </c>
      <c r="C32" s="25">
        <v>11424.532453055997</v>
      </c>
      <c r="D32" s="25">
        <v>11653.023102117118</v>
      </c>
      <c r="E32" s="25">
        <v>11886.083564159464</v>
      </c>
      <c r="F32" s="25">
        <v>12123.805235442649</v>
      </c>
      <c r="G32" s="25">
        <v>12366.281340151501</v>
      </c>
      <c r="H32" s="25">
        <v>12613.606966954536</v>
      </c>
      <c r="I32" s="25">
        <v>12865.879106293623</v>
      </c>
      <c r="J32" s="25">
        <v>12756.445720902988</v>
      </c>
      <c r="K32" s="25">
        <v>12961.860876834426</v>
      </c>
      <c r="L32" s="25">
        <v>13221.098094371113</v>
      </c>
      <c r="M32" s="25">
        <v>13485.520056258536</v>
      </c>
      <c r="N32" s="25">
        <v>13755.230457383708</v>
      </c>
      <c r="O32" s="25">
        <v>14030.335066531385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261752.38011332887</v>
      </c>
      <c r="C33" s="25">
        <v>21289.58132317978</v>
      </c>
      <c r="D33" s="25">
        <v>21491.889363190374</v>
      </c>
      <c r="E33" s="25">
        <v>23206.102814238951</v>
      </c>
      <c r="F33" s="25">
        <v>25479.872806337466</v>
      </c>
      <c r="G33" s="25">
        <v>27079.534215177493</v>
      </c>
      <c r="H33" s="25">
        <v>28324.668946956735</v>
      </c>
      <c r="I33" s="25">
        <v>29869.822538836757</v>
      </c>
      <c r="J33" s="25">
        <v>30463.197324875149</v>
      </c>
      <c r="K33" s="25">
        <v>31676.757369595725</v>
      </c>
      <c r="L33" s="25">
        <v>34374.998170930361</v>
      </c>
      <c r="M33" s="25">
        <v>37960.659980867596</v>
      </c>
      <c r="N33" s="25">
        <v>40875.628268658598</v>
      </c>
      <c r="O33" s="25">
        <v>42650.417153264541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2262402.63</v>
      </c>
      <c r="C34" s="25">
        <v>2262402.63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878136.401000001</v>
      </c>
      <c r="C35" s="25">
        <v>878136.401000001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15716099.209818097</v>
      </c>
      <c r="C36" s="25">
        <v>1685956.0465180338</v>
      </c>
      <c r="D36" s="25">
        <v>1719675.1674483952</v>
      </c>
      <c r="E36" s="25">
        <v>1738290.8339377213</v>
      </c>
      <c r="F36" s="25">
        <v>1680268.2422864137</v>
      </c>
      <c r="G36" s="25">
        <v>1713873.6071321424</v>
      </c>
      <c r="H36" s="25">
        <v>1748151.0792747857</v>
      </c>
      <c r="I36" s="25">
        <v>1783114.1008602818</v>
      </c>
      <c r="J36" s="25">
        <v>1791059.9351651215</v>
      </c>
      <c r="K36" s="25">
        <v>1604217.4059346949</v>
      </c>
      <c r="L36" s="25">
        <v>1636301.7540533897</v>
      </c>
      <c r="M36" s="25">
        <v>1669027.789134457</v>
      </c>
      <c r="N36" s="25">
        <v>1702408.3449171463</v>
      </c>
      <c r="O36" s="25">
        <v>1736456.5118154888</v>
      </c>
      <c r="P36" s="25">
        <v>199543.13035659815</v>
      </c>
      <c r="Q36" s="25">
        <v>203533.99296373012</v>
      </c>
      <c r="R36" s="25">
        <v>10572.897168878348</v>
      </c>
      <c r="S36" s="25">
        <v>8119.3769009675234</v>
      </c>
      <c r="T36" s="25">
        <v>8281.7644389868747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25928146.175220218</v>
      </c>
      <c r="C37" s="24">
        <v>2005420.3340991107</v>
      </c>
      <c r="D37" s="24">
        <v>2036021.0899385861</v>
      </c>
      <c r="E37" s="24">
        <v>2121470.9610143318</v>
      </c>
      <c r="F37" s="24">
        <v>2079919.5159883627</v>
      </c>
      <c r="G37" s="24">
        <v>2134573.4382104776</v>
      </c>
      <c r="H37" s="24">
        <v>2399627.682178779</v>
      </c>
      <c r="I37" s="24">
        <v>2488651.9732973678</v>
      </c>
      <c r="J37" s="24">
        <v>2519605.8023764207</v>
      </c>
      <c r="K37" s="24">
        <v>2380412.1884054453</v>
      </c>
      <c r="L37" s="24">
        <v>2512515.082620509</v>
      </c>
      <c r="M37" s="24">
        <v>2705674.1098308442</v>
      </c>
      <c r="N37" s="24">
        <v>2849058.3828827129</v>
      </c>
      <c r="O37" s="24">
        <v>2473735.6040155808</v>
      </c>
      <c r="P37" s="24">
        <v>198332.86082299188</v>
      </c>
      <c r="Q37" s="24">
        <v>189583.7867646408</v>
      </c>
      <c r="R37" s="24">
        <v>24646.817926870401</v>
      </c>
      <c r="S37" s="24">
        <v>18339.675935967127</v>
      </c>
      <c r="T37" s="24">
        <v>18427.700836537322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349494.3484977542</v>
      </c>
      <c r="C38" s="25">
        <v>22886.299922418264</v>
      </c>
      <c r="D38" s="25">
        <v>23103.781065429652</v>
      </c>
      <c r="E38" s="25">
        <v>24946.560525306872</v>
      </c>
      <c r="F38" s="25">
        <v>27390.863266812776</v>
      </c>
      <c r="G38" s="25">
        <v>29110.499281315802</v>
      </c>
      <c r="H38" s="25">
        <v>30449.019117978489</v>
      </c>
      <c r="I38" s="25">
        <v>32110.059229249513</v>
      </c>
      <c r="J38" s="25">
        <v>32747.937124240783</v>
      </c>
      <c r="K38" s="25">
        <v>34052.514172315401</v>
      </c>
      <c r="L38" s="25">
        <v>36953.12303375014</v>
      </c>
      <c r="M38" s="25">
        <v>40807.709479432662</v>
      </c>
      <c r="N38" s="25">
        <v>43941.300388807991</v>
      </c>
      <c r="O38" s="25">
        <v>45849.198439759377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2262402.63</v>
      </c>
      <c r="C39" s="25">
        <v>2262402.63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2933796.0705720251</v>
      </c>
      <c r="C40" s="25">
        <v>2933796.0705720251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878136.401000001</v>
      </c>
      <c r="C41" s="27">
        <v>878136.401000001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24.54607578999703</v>
      </c>
      <c r="B45" s="7">
        <v>18.928754789913153</v>
      </c>
      <c r="C45" s="7">
        <v>43.474830579910183</v>
      </c>
      <c r="D45" s="14">
        <v>2355.2674438664008</v>
      </c>
      <c r="E45" s="30">
        <v>0.55789378164689341</v>
      </c>
      <c r="F45" s="31">
        <v>12.633205602315892</v>
      </c>
      <c r="G45" s="14">
        <v>119522</v>
      </c>
    </row>
    <row r="47" spans="1:29" s="32" customFormat="1" ht="4.5" customHeight="1" x14ac:dyDescent="0.25">
      <c r="AC47" s="33"/>
    </row>
    <row r="48" spans="1:29" x14ac:dyDescent="0.25">
      <c r="A48" s="2" t="s">
        <v>130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198706.98839375281</v>
      </c>
      <c r="C50" s="7">
        <v>150437.36808231985</v>
      </c>
      <c r="D50" s="7">
        <v>130779.35626156154</v>
      </c>
      <c r="E50" s="7">
        <v>150437.36808231985</v>
      </c>
      <c r="F50" s="7">
        <v>213610.01252328412</v>
      </c>
    </row>
    <row r="51" spans="1:29" x14ac:dyDescent="0.25">
      <c r="A51" s="8" t="s">
        <v>57</v>
      </c>
      <c r="B51" s="7">
        <v>242745.05522222226</v>
      </c>
      <c r="C51" s="7">
        <v>86454.513000000006</v>
      </c>
      <c r="D51" s="7">
        <v>225037.22222222225</v>
      </c>
      <c r="E51" s="7">
        <v>148487.18926156155</v>
      </c>
      <c r="F51" s="7">
        <v>242745.05522222226</v>
      </c>
    </row>
    <row r="52" spans="1:29" x14ac:dyDescent="0.25">
      <c r="A52" s="8" t="s">
        <v>58</v>
      </c>
      <c r="B52" s="7">
        <v>-44038.066828469455</v>
      </c>
      <c r="C52" s="7">
        <v>63982.855082319846</v>
      </c>
      <c r="D52" s="7">
        <v>-94257.865960660711</v>
      </c>
      <c r="E52" s="7">
        <v>1950.1788207583013</v>
      </c>
      <c r="F52" s="7">
        <v>-29135.042698938138</v>
      </c>
    </row>
    <row r="53" spans="1:29" x14ac:dyDescent="0.25">
      <c r="A53" s="8" t="s">
        <v>59</v>
      </c>
      <c r="B53" s="9">
        <v>0.81858305295588996</v>
      </c>
      <c r="C53" s="9">
        <v>1.7400753628942407</v>
      </c>
      <c r="D53" s="9">
        <v>0.58114544327434903</v>
      </c>
      <c r="E53" s="9">
        <v>1.0131336503199817</v>
      </c>
      <c r="F53" s="9">
        <v>0.87997678192758111</v>
      </c>
    </row>
    <row r="54" spans="1:29" x14ac:dyDescent="0.25">
      <c r="A54" s="8" t="s">
        <v>60</v>
      </c>
      <c r="B54" s="11">
        <v>-0.75174139839743748</v>
      </c>
      <c r="C54" s="11">
        <v>-0.32292823230601353</v>
      </c>
      <c r="D54" s="11">
        <v>-0.84056771420686582</v>
      </c>
      <c r="E54" s="11">
        <v>-0.55463507785099131</v>
      </c>
      <c r="F54" s="11">
        <v>-0.75174139839743748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-223.47974694433773</v>
      </c>
      <c r="C58" s="14">
        <v>-223.47974694433773</v>
      </c>
      <c r="D58" s="14">
        <v>-223.47974694433773</v>
      </c>
      <c r="E58" s="14">
        <v>-223.47974694433773</v>
      </c>
      <c r="F58" s="14">
        <v>-223.47974694433773</v>
      </c>
      <c r="G58" s="14">
        <v>-223.47974694433773</v>
      </c>
      <c r="H58" s="14">
        <v>-223.47974694433773</v>
      </c>
      <c r="I58" s="14">
        <v>-211.65334557121017</v>
      </c>
      <c r="J58" s="14">
        <v>-210.08168856648322</v>
      </c>
      <c r="K58" s="14">
        <v>-210.08168856648322</v>
      </c>
      <c r="L58" s="14">
        <v>-210.08168856648322</v>
      </c>
      <c r="M58" s="14">
        <v>-210.08168856648322</v>
      </c>
      <c r="N58" s="14">
        <v>-210.08168856648322</v>
      </c>
      <c r="O58" s="14">
        <v>199.69620917296996</v>
      </c>
      <c r="P58" s="14">
        <v>199.69620917296996</v>
      </c>
      <c r="Q58" s="14">
        <v>15.73075356414539</v>
      </c>
      <c r="R58" s="14">
        <v>15.73075356414539</v>
      </c>
      <c r="S58" s="14">
        <v>15.73075356414539</v>
      </c>
      <c r="T58" s="14">
        <v>15.73075356414539</v>
      </c>
      <c r="U58" s="14">
        <v>15.73075356414539</v>
      </c>
      <c r="V58" s="14">
        <v>15.73075356414539</v>
      </c>
      <c r="W58" s="14">
        <v>15.73075356414539</v>
      </c>
      <c r="X58" s="14">
        <v>15.73075356414539</v>
      </c>
      <c r="Y58" s="14">
        <v>15.73075356414539</v>
      </c>
      <c r="Z58" s="14">
        <v>15.73075356414539</v>
      </c>
    </row>
    <row r="59" spans="1:29" x14ac:dyDescent="0.25">
      <c r="A59" s="8" t="s">
        <v>103</v>
      </c>
      <c r="B59" s="14">
        <v>-36016.010253055661</v>
      </c>
      <c r="C59" s="14">
        <v>-36016.010253055661</v>
      </c>
      <c r="D59" s="14">
        <v>-36016.010253055661</v>
      </c>
      <c r="E59" s="14">
        <v>-36016.010253055661</v>
      </c>
      <c r="F59" s="14">
        <v>-36016.010253055661</v>
      </c>
      <c r="G59" s="14">
        <v>-36016.010253055661</v>
      </c>
      <c r="H59" s="14">
        <v>-36016.010253055661</v>
      </c>
      <c r="I59" s="14">
        <v>-34110.066654428789</v>
      </c>
      <c r="J59" s="14">
        <v>-33856.778311433518</v>
      </c>
      <c r="K59" s="14">
        <v>-33856.778311433518</v>
      </c>
      <c r="L59" s="14">
        <v>-33856.778311433518</v>
      </c>
      <c r="M59" s="14">
        <v>-33856.778311433518</v>
      </c>
      <c r="N59" s="14">
        <v>-33856.778311433518</v>
      </c>
      <c r="O59" s="14">
        <v>32183.053790827027</v>
      </c>
      <c r="P59" s="14">
        <v>32183.053790827027</v>
      </c>
      <c r="Q59" s="14">
        <v>2535.1692464358548</v>
      </c>
      <c r="R59" s="14">
        <v>2535.1692464358548</v>
      </c>
      <c r="S59" s="14">
        <v>2535.1692464358548</v>
      </c>
      <c r="T59" s="14">
        <v>2535.1692464358548</v>
      </c>
      <c r="U59" s="14">
        <v>2535.1692464358548</v>
      </c>
      <c r="V59" s="14">
        <v>2535.1692464358548</v>
      </c>
      <c r="W59" s="14">
        <v>2535.1692464358548</v>
      </c>
      <c r="X59" s="14">
        <v>2535.1692464358548</v>
      </c>
      <c r="Y59" s="14">
        <v>2535.1692464358548</v>
      </c>
      <c r="Z59" s="14">
        <v>2535.1692464358548</v>
      </c>
      <c r="AA59" s="26"/>
    </row>
    <row r="60" spans="1:29" s="16" customFormat="1" x14ac:dyDescent="0.25">
      <c r="A60" s="8" t="s">
        <v>104</v>
      </c>
      <c r="B60" s="14">
        <v>-36239.49</v>
      </c>
      <c r="C60" s="14">
        <v>-36239.49</v>
      </c>
      <c r="D60" s="14">
        <v>-36239.49</v>
      </c>
      <c r="E60" s="14">
        <v>-36239.49</v>
      </c>
      <c r="F60" s="14">
        <v>-36239.49</v>
      </c>
      <c r="G60" s="14">
        <v>-36239.49</v>
      </c>
      <c r="H60" s="14">
        <v>-36239.49</v>
      </c>
      <c r="I60" s="14">
        <v>-34321.72</v>
      </c>
      <c r="J60" s="14">
        <v>-34066.86</v>
      </c>
      <c r="K60" s="14">
        <v>-34066.86</v>
      </c>
      <c r="L60" s="14">
        <v>-34066.86</v>
      </c>
      <c r="M60" s="14">
        <v>-34066.86</v>
      </c>
      <c r="N60" s="14">
        <v>-34066.86</v>
      </c>
      <c r="O60" s="14">
        <v>32382.75</v>
      </c>
      <c r="P60" s="14">
        <v>32382.75</v>
      </c>
      <c r="Q60" s="14">
        <v>2550.9</v>
      </c>
      <c r="R60" s="14">
        <v>2550.9</v>
      </c>
      <c r="S60" s="14">
        <v>2550.9</v>
      </c>
      <c r="T60" s="14">
        <v>2550.9</v>
      </c>
      <c r="U60" s="14">
        <v>2550.9</v>
      </c>
      <c r="V60" s="14">
        <v>2550.9</v>
      </c>
      <c r="W60" s="14">
        <v>2550.9</v>
      </c>
      <c r="X60" s="14">
        <v>2550.9</v>
      </c>
      <c r="Y60" s="14">
        <v>2550.9</v>
      </c>
      <c r="Z60" s="14">
        <v>2550.9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198706.98839375281</v>
      </c>
      <c r="C64" s="25">
        <v>10046.527038365404</v>
      </c>
      <c r="D64" s="25">
        <v>10141.995951689325</v>
      </c>
      <c r="E64" s="25">
        <v>10950.931154503209</v>
      </c>
      <c r="F64" s="25">
        <v>12023.920395478557</v>
      </c>
      <c r="G64" s="25">
        <v>12778.798631559373</v>
      </c>
      <c r="H64" s="25">
        <v>13366.376168164476</v>
      </c>
      <c r="I64" s="25">
        <v>14095.532232983302</v>
      </c>
      <c r="J64" s="25">
        <v>14788.845532722182</v>
      </c>
      <c r="K64" s="25">
        <v>15436.968173481771</v>
      </c>
      <c r="L64" s="25">
        <v>16751.89624167388</v>
      </c>
      <c r="M64" s="25">
        <v>18499.289341132928</v>
      </c>
      <c r="N64" s="25">
        <v>19919.834763769184</v>
      </c>
      <c r="O64" s="25">
        <v>20784.738933304157</v>
      </c>
      <c r="P64" s="25">
        <v>22120.073022234239</v>
      </c>
      <c r="Q64" s="25">
        <v>22796.982868674342</v>
      </c>
      <c r="R64" s="25">
        <v>1850.5547058861521</v>
      </c>
      <c r="S64" s="25">
        <v>1928.4825976496322</v>
      </c>
      <c r="T64" s="25">
        <v>2009.7007341501837</v>
      </c>
      <c r="U64" s="25">
        <v>2094.3484022264765</v>
      </c>
      <c r="V64" s="25">
        <v>2182.5708007439221</v>
      </c>
      <c r="W64" s="25">
        <v>2274.5192921888324</v>
      </c>
      <c r="X64" s="25">
        <v>2370.3516649973212</v>
      </c>
      <c r="Y64" s="25">
        <v>2470.2324070781515</v>
      </c>
      <c r="Z64" s="25">
        <v>2574.3329910083926</v>
      </c>
      <c r="AA64" s="25">
        <v>2682.8321714013496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68746.679999999993</v>
      </c>
      <c r="C66" s="25">
        <v>68746.679999999993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156290.54222222226</v>
      </c>
      <c r="C67" s="25">
        <v>156290.54222222226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17707.833000000013</v>
      </c>
      <c r="C68" s="25">
        <v>17707.833000000013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150437.36808231985</v>
      </c>
      <c r="C69" s="24">
        <v>10046.527038365404</v>
      </c>
      <c r="D69" s="24">
        <v>10141.995951689325</v>
      </c>
      <c r="E69" s="24">
        <v>10950.931154503209</v>
      </c>
      <c r="F69" s="24">
        <v>12023.920395478557</v>
      </c>
      <c r="G69" s="24">
        <v>12778.798631559373</v>
      </c>
      <c r="H69" s="24">
        <v>13366.376168164476</v>
      </c>
      <c r="I69" s="24">
        <v>14095.532232983302</v>
      </c>
      <c r="J69" s="24">
        <v>14788.845532722182</v>
      </c>
      <c r="K69" s="24">
        <v>15436.968173481771</v>
      </c>
      <c r="L69" s="24">
        <v>16751.89624167388</v>
      </c>
      <c r="M69" s="24">
        <v>18499.289341132928</v>
      </c>
      <c r="N69" s="24">
        <v>19919.834763769184</v>
      </c>
      <c r="O69" s="24">
        <v>20784.738933304157</v>
      </c>
      <c r="P69" s="24">
        <v>22120.073022234239</v>
      </c>
      <c r="Q69" s="24">
        <v>22796.982868674342</v>
      </c>
      <c r="R69" s="24">
        <v>1850.5547058861521</v>
      </c>
      <c r="S69" s="24">
        <v>1928.4825976496322</v>
      </c>
      <c r="T69" s="24">
        <v>2009.7007341501837</v>
      </c>
      <c r="U69" s="24">
        <v>2094.3484022264765</v>
      </c>
      <c r="V69" s="24">
        <v>2182.5708007439221</v>
      </c>
      <c r="W69" s="24">
        <v>2274.5192921888324</v>
      </c>
      <c r="X69" s="24">
        <v>2370.3516649973212</v>
      </c>
      <c r="Y69" s="24">
        <v>2470.2324070781515</v>
      </c>
      <c r="Z69" s="24">
        <v>2574.3329910083926</v>
      </c>
      <c r="AA69" s="24">
        <v>2682.8321714013496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68746.679999999993</v>
      </c>
      <c r="C71" s="25">
        <v>68746.679999999993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17707.833000000013</v>
      </c>
      <c r="C72" s="25">
        <v>17707.833000000013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130779.35626156154</v>
      </c>
      <c r="C73" s="24">
        <v>74137.902704099994</v>
      </c>
      <c r="D73" s="24">
        <v>5499.0471581819984</v>
      </c>
      <c r="E73" s="24">
        <v>5609.0281013456397</v>
      </c>
      <c r="F73" s="24">
        <v>5721.2086633725521</v>
      </c>
      <c r="G73" s="24">
        <v>5835.632836640003</v>
      </c>
      <c r="H73" s="24">
        <v>5952.3454933728035</v>
      </c>
      <c r="I73" s="24">
        <v>6071.3924032402592</v>
      </c>
      <c r="J73" s="24">
        <v>6192.8202513050646</v>
      </c>
      <c r="K73" s="24">
        <v>6316.6766563311667</v>
      </c>
      <c r="L73" s="24">
        <v>6443.0101894577892</v>
      </c>
      <c r="M73" s="24">
        <v>6571.8703932469452</v>
      </c>
      <c r="N73" s="24">
        <v>6703.3078011118851</v>
      </c>
      <c r="O73" s="24">
        <v>6837.373957134123</v>
      </c>
      <c r="P73" s="24">
        <v>6974.1214362768042</v>
      </c>
      <c r="Q73" s="24">
        <v>7113.603865002342</v>
      </c>
      <c r="R73" s="24">
        <v>571.57017057597523</v>
      </c>
      <c r="S73" s="24">
        <v>583.00157398749479</v>
      </c>
      <c r="T73" s="24">
        <v>594.66160546724473</v>
      </c>
      <c r="U73" s="24">
        <v>606.55483757658953</v>
      </c>
      <c r="V73" s="24">
        <v>618.68593432812145</v>
      </c>
      <c r="W73" s="24">
        <v>631.05965301468382</v>
      </c>
      <c r="X73" s="24">
        <v>643.68084607497758</v>
      </c>
      <c r="Y73" s="24">
        <v>656.55446299647713</v>
      </c>
      <c r="Z73" s="24">
        <v>669.68555225640671</v>
      </c>
      <c r="AA73" s="24">
        <v>683.07926330153487</v>
      </c>
      <c r="AB73" s="17"/>
      <c r="AC73" s="17"/>
    </row>
    <row r="74" spans="1:29" x14ac:dyDescent="0.25">
      <c r="A74" t="s">
        <v>80</v>
      </c>
      <c r="B74" s="25">
        <v>156290.54222222226</v>
      </c>
      <c r="C74" s="27">
        <v>156290.54222222226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150437.36808231985</v>
      </c>
      <c r="C75" s="24">
        <v>10046.527038365404</v>
      </c>
      <c r="D75" s="24">
        <v>10141.995951689325</v>
      </c>
      <c r="E75" s="24">
        <v>10950.931154503209</v>
      </c>
      <c r="F75" s="24">
        <v>12023.920395478557</v>
      </c>
      <c r="G75" s="24">
        <v>12778.798631559373</v>
      </c>
      <c r="H75" s="24">
        <v>13366.376168164476</v>
      </c>
      <c r="I75" s="24">
        <v>14095.532232983302</v>
      </c>
      <c r="J75" s="24">
        <v>14788.845532722182</v>
      </c>
      <c r="K75" s="24">
        <v>15436.968173481771</v>
      </c>
      <c r="L75" s="24">
        <v>16751.89624167388</v>
      </c>
      <c r="M75" s="24">
        <v>18499.289341132928</v>
      </c>
      <c r="N75" s="24">
        <v>19919.834763769184</v>
      </c>
      <c r="O75" s="24">
        <v>20784.738933304157</v>
      </c>
      <c r="P75" s="24">
        <v>22120.073022234239</v>
      </c>
      <c r="Q75" s="24">
        <v>22796.982868674342</v>
      </c>
      <c r="R75" s="24">
        <v>1850.5547058861521</v>
      </c>
      <c r="S75" s="24">
        <v>1928.4825976496322</v>
      </c>
      <c r="T75" s="24">
        <v>2009.7007341501837</v>
      </c>
      <c r="U75" s="24">
        <v>2094.3484022264765</v>
      </c>
      <c r="V75" s="24">
        <v>2182.5708007439221</v>
      </c>
      <c r="W75" s="24">
        <v>2274.5192921888324</v>
      </c>
      <c r="X75" s="24">
        <v>2370.3516649973212</v>
      </c>
      <c r="Y75" s="24">
        <v>2470.2324070781515</v>
      </c>
      <c r="Z75" s="24">
        <v>2574.3329910083926</v>
      </c>
      <c r="AA75" s="24">
        <v>2682.8321714013496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68746.679999999993</v>
      </c>
      <c r="C78" s="25">
        <v>68746.679999999993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17707.833000000013</v>
      </c>
      <c r="C79" s="25">
        <v>17707.833000000013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62032.676261561544</v>
      </c>
      <c r="C80" s="25">
        <v>5391.2227040999987</v>
      </c>
      <c r="D80" s="25">
        <v>5499.0471581819984</v>
      </c>
      <c r="E80" s="25">
        <v>5609.0281013456397</v>
      </c>
      <c r="F80" s="25">
        <v>5721.2086633725521</v>
      </c>
      <c r="G80" s="25">
        <v>5835.632836640003</v>
      </c>
      <c r="H80" s="25">
        <v>5952.3454933728035</v>
      </c>
      <c r="I80" s="25">
        <v>6071.3924032402592</v>
      </c>
      <c r="J80" s="25">
        <v>6192.8202513050646</v>
      </c>
      <c r="K80" s="25">
        <v>6316.6766563311667</v>
      </c>
      <c r="L80" s="25">
        <v>6443.0101894577892</v>
      </c>
      <c r="M80" s="25">
        <v>6571.8703932469452</v>
      </c>
      <c r="N80" s="25">
        <v>6703.3078011118851</v>
      </c>
      <c r="O80" s="25">
        <v>6837.373957134123</v>
      </c>
      <c r="P80" s="25">
        <v>6974.1214362768042</v>
      </c>
      <c r="Q80" s="25">
        <v>7113.603865002342</v>
      </c>
      <c r="R80" s="25">
        <v>571.57017057597523</v>
      </c>
      <c r="S80" s="25">
        <v>583.00157398749479</v>
      </c>
      <c r="T80" s="25">
        <v>594.66160546724473</v>
      </c>
      <c r="U80" s="25">
        <v>606.55483757658953</v>
      </c>
      <c r="V80" s="25">
        <v>618.68593432812145</v>
      </c>
      <c r="W80" s="25">
        <v>631.05965301468382</v>
      </c>
      <c r="X80" s="25">
        <v>643.68084607497758</v>
      </c>
      <c r="Y80" s="25">
        <v>656.55446299647713</v>
      </c>
      <c r="Z80" s="25">
        <v>669.68555225640671</v>
      </c>
      <c r="AA80" s="25">
        <v>683.07926330153487</v>
      </c>
      <c r="AB80" s="1"/>
    </row>
    <row r="81" spans="1:29" s="16" customFormat="1" x14ac:dyDescent="0.25">
      <c r="A81" s="16" t="s">
        <v>87</v>
      </c>
      <c r="B81" s="24">
        <v>213610.01252328412</v>
      </c>
      <c r="C81" s="24">
        <v>10800.01656624281</v>
      </c>
      <c r="D81" s="24">
        <v>10902.645648066024</v>
      </c>
      <c r="E81" s="24">
        <v>11772.250991090948</v>
      </c>
      <c r="F81" s="24">
        <v>12925.714425139447</v>
      </c>
      <c r="G81" s="24">
        <v>13737.208528926325</v>
      </c>
      <c r="H81" s="24">
        <v>14368.854380776811</v>
      </c>
      <c r="I81" s="24">
        <v>15152.697150457048</v>
      </c>
      <c r="J81" s="24">
        <v>15898.008947676344</v>
      </c>
      <c r="K81" s="24">
        <v>16594.740786492905</v>
      </c>
      <c r="L81" s="24">
        <v>18008.28845979942</v>
      </c>
      <c r="M81" s="24">
        <v>19886.736041717897</v>
      </c>
      <c r="N81" s="24">
        <v>21413.822371051872</v>
      </c>
      <c r="O81" s="24">
        <v>22343.594353301967</v>
      </c>
      <c r="P81" s="24">
        <v>23779.078498901807</v>
      </c>
      <c r="Q81" s="24">
        <v>24506.756583824917</v>
      </c>
      <c r="R81" s="24">
        <v>1989.3463088276135</v>
      </c>
      <c r="S81" s="24">
        <v>2073.1187924733545</v>
      </c>
      <c r="T81" s="24">
        <v>2160.4282892114475</v>
      </c>
      <c r="U81" s="24">
        <v>2251.424532393462</v>
      </c>
      <c r="V81" s="24">
        <v>2346.2636107997159</v>
      </c>
      <c r="W81" s="24">
        <v>2445.108239102995</v>
      </c>
      <c r="X81" s="24">
        <v>2548.1280398721201</v>
      </c>
      <c r="Y81" s="24">
        <v>2655.499837609013</v>
      </c>
      <c r="Z81" s="24">
        <v>2767.4079653340218</v>
      </c>
      <c r="AA81" s="24">
        <v>2884.0445842564509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68746.679999999993</v>
      </c>
      <c r="C83" s="25">
        <v>68746.679999999993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156290.54222222226</v>
      </c>
      <c r="C84" s="25">
        <v>156290.54222222226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17707.833000000013</v>
      </c>
      <c r="C85" s="27">
        <v>17707.833000000013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679.52409661835759</v>
      </c>
      <c r="B89" s="7">
        <v>298.89860869565217</v>
      </c>
      <c r="C89" s="7">
        <v>978.42270531400982</v>
      </c>
      <c r="D89" s="14">
        <v>-1600.2519565217376</v>
      </c>
      <c r="E89" s="7"/>
      <c r="F89" s="31">
        <v>2.9450645069526948E-2</v>
      </c>
      <c r="G89" s="14">
        <v>230</v>
      </c>
    </row>
    <row r="91" spans="1:29" s="32" customFormat="1" ht="4.5" customHeight="1" x14ac:dyDescent="0.25">
      <c r="AC91" s="33"/>
    </row>
    <row r="92" spans="1:29" x14ac:dyDescent="0.25">
      <c r="A92" s="2" t="s">
        <v>131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23769748.965866674</v>
      </c>
      <c r="C94" s="36">
        <v>19373299.26865625</v>
      </c>
      <c r="D94" s="36">
        <v>18109281.19607966</v>
      </c>
      <c r="E94" s="36">
        <v>19487070.325009391</v>
      </c>
      <c r="F94" s="36">
        <v>26491250.536241256</v>
      </c>
    </row>
    <row r="95" spans="1:29" x14ac:dyDescent="0.25">
      <c r="A95" s="8" t="s">
        <v>57</v>
      </c>
      <c r="B95" s="36">
        <v>6642191.1786526237</v>
      </c>
      <c r="C95" s="36">
        <v>3488745.9241133295</v>
      </c>
      <c r="D95" s="36">
        <v>5421235.922794247</v>
      </c>
      <c r="E95" s="36">
        <v>19266877.810192991</v>
      </c>
      <c r="F95" s="36">
        <v>6666574.5052920021</v>
      </c>
    </row>
    <row r="96" spans="1:29" x14ac:dyDescent="0.25">
      <c r="A96" s="8" t="s">
        <v>58</v>
      </c>
      <c r="B96" s="36">
        <v>17127557.787214048</v>
      </c>
      <c r="C96" s="36">
        <v>15884553.344542922</v>
      </c>
      <c r="D96" s="36">
        <v>12688045.273285411</v>
      </c>
      <c r="E96" s="36">
        <v>220192.51481640263</v>
      </c>
      <c r="F96" s="36">
        <v>19824676.030949254</v>
      </c>
    </row>
    <row r="97" spans="1:29" x14ac:dyDescent="0.25">
      <c r="A97" s="8" t="s">
        <v>59</v>
      </c>
      <c r="B97" s="9">
        <v>3.5786005440885842</v>
      </c>
      <c r="C97" s="9">
        <v>5.5530840279175688</v>
      </c>
      <c r="D97" s="9">
        <v>3.3404340733331637</v>
      </c>
      <c r="E97" s="9">
        <v>1.0114285519940294</v>
      </c>
      <c r="F97" s="9">
        <v>3.9737425142720899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5511.5679999999984</v>
      </c>
      <c r="C101" s="14">
        <v>5511.5679999999984</v>
      </c>
      <c r="D101" s="14">
        <v>5445.2818699999989</v>
      </c>
      <c r="E101" s="14">
        <v>5110.9368699999995</v>
      </c>
      <c r="F101" s="14">
        <v>5110.9368699999995</v>
      </c>
      <c r="G101" s="14">
        <v>5110.9368699999995</v>
      </c>
      <c r="H101" s="14">
        <v>5110.9368699999995</v>
      </c>
      <c r="I101" s="14">
        <v>5022.3128699999997</v>
      </c>
      <c r="J101" s="14">
        <v>4845.4488699999984</v>
      </c>
      <c r="K101" s="14">
        <v>4845.4488699999984</v>
      </c>
      <c r="L101" s="14">
        <v>4845.4488699999984</v>
      </c>
      <c r="M101" s="14">
        <v>4845.4488699999984</v>
      </c>
      <c r="N101" s="14">
        <v>4845.4488699999984</v>
      </c>
      <c r="O101" s="14">
        <v>172.52899999999997</v>
      </c>
      <c r="P101" s="14">
        <v>172.52899999999997</v>
      </c>
      <c r="Q101" s="14">
        <v>69.121999999999986</v>
      </c>
      <c r="R101" s="14">
        <v>52.338999999999992</v>
      </c>
      <c r="S101" s="14">
        <v>52.338999999999992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5855454.119557187</v>
      </c>
      <c r="C102" s="14">
        <v>5855454.119557187</v>
      </c>
      <c r="D102" s="14">
        <v>5803176.1666120542</v>
      </c>
      <c r="E102" s="14">
        <v>5488440.0868392969</v>
      </c>
      <c r="F102" s="14">
        <v>5488440.0868392969</v>
      </c>
      <c r="G102" s="14">
        <v>5488440.0868392969</v>
      </c>
      <c r="H102" s="14">
        <v>5488440.0868392969</v>
      </c>
      <c r="I102" s="14">
        <v>5405262.2117355885</v>
      </c>
      <c r="J102" s="14">
        <v>4750144.1733949631</v>
      </c>
      <c r="K102" s="14">
        <v>4750144.1733949631</v>
      </c>
      <c r="L102" s="14">
        <v>4750144.1733949631</v>
      </c>
      <c r="M102" s="14">
        <v>4750144.1733949631</v>
      </c>
      <c r="N102" s="14">
        <v>4750144.1733949631</v>
      </c>
      <c r="O102" s="14">
        <v>562405.46892029012</v>
      </c>
      <c r="P102" s="14">
        <v>562405.46892029012</v>
      </c>
      <c r="Q102" s="14">
        <v>46443.188943161542</v>
      </c>
      <c r="R102" s="14">
        <v>38783.50253762013</v>
      </c>
      <c r="S102" s="14">
        <v>38783.50253762013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3506902.8168812157</v>
      </c>
      <c r="C103" s="14">
        <v>3506902.8168812157</v>
      </c>
      <c r="D103" s="14">
        <v>3476615.1954107722</v>
      </c>
      <c r="E103" s="14">
        <v>3225969.9531236393</v>
      </c>
      <c r="F103" s="14">
        <v>3225969.9531236393</v>
      </c>
      <c r="G103" s="14">
        <v>3225969.9531236393</v>
      </c>
      <c r="H103" s="14">
        <v>3225969.9531236393</v>
      </c>
      <c r="I103" s="14">
        <v>3177780.2315692971</v>
      </c>
      <c r="J103" s="14">
        <v>2798232.7159168511</v>
      </c>
      <c r="K103" s="14">
        <v>2798232.7159168511</v>
      </c>
      <c r="L103" s="14">
        <v>2798232.7159168511</v>
      </c>
      <c r="M103" s="14">
        <v>2798232.7159168511</v>
      </c>
      <c r="N103" s="14">
        <v>2798232.7159168511</v>
      </c>
      <c r="O103" s="14">
        <v>371101.77192425466</v>
      </c>
      <c r="P103" s="14">
        <v>371101.77192425466</v>
      </c>
      <c r="Q103" s="14">
        <v>20863.420086719885</v>
      </c>
      <c r="R103" s="14">
        <v>19221.376832261147</v>
      </c>
      <c r="S103" s="14">
        <v>19221.376832261147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9624660.8390107937</v>
      </c>
      <c r="C104" s="14">
        <v>9624660.8390107937</v>
      </c>
      <c r="D104" s="14">
        <v>9535193.5995712969</v>
      </c>
      <c r="E104" s="14">
        <v>9260019.0233963355</v>
      </c>
      <c r="F104" s="14">
        <v>9260019.0233963355</v>
      </c>
      <c r="G104" s="14">
        <v>9260019.0233963355</v>
      </c>
      <c r="H104" s="14">
        <v>9260019.0233963355</v>
      </c>
      <c r="I104" s="14">
        <v>9117670.3955573253</v>
      </c>
      <c r="J104" s="14">
        <v>7996517.0394022195</v>
      </c>
      <c r="K104" s="14">
        <v>7996517.0394022195</v>
      </c>
      <c r="L104" s="14">
        <v>7996517.0394022195</v>
      </c>
      <c r="M104" s="14">
        <v>7996517.0394022195</v>
      </c>
      <c r="N104" s="14">
        <v>7996517.0394022195</v>
      </c>
      <c r="O104" s="14">
        <v>829701.01328710257</v>
      </c>
      <c r="P104" s="14">
        <v>829701.01328710257</v>
      </c>
      <c r="Q104" s="14">
        <v>23020.779158324229</v>
      </c>
      <c r="R104" s="14">
        <v>7751.7620684448211</v>
      </c>
      <c r="S104" s="14">
        <v>7751.7620684448211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4588333.4645516649</v>
      </c>
      <c r="C105" s="14">
        <v>4588333.4645516649</v>
      </c>
      <c r="D105" s="14">
        <v>4547373.5562067311</v>
      </c>
      <c r="E105" s="14">
        <v>4215845.594441561</v>
      </c>
      <c r="F105" s="14">
        <v>4215845.594441561</v>
      </c>
      <c r="G105" s="14">
        <v>4215845.594441561</v>
      </c>
      <c r="H105" s="14">
        <v>4215845.594441561</v>
      </c>
      <c r="I105" s="14">
        <v>4150675.5189386071</v>
      </c>
      <c r="J105" s="14">
        <v>3637388.8790866747</v>
      </c>
      <c r="K105" s="14">
        <v>3637388.8790866747</v>
      </c>
      <c r="L105" s="14">
        <v>3637388.8790866747</v>
      </c>
      <c r="M105" s="14">
        <v>3637388.8790866747</v>
      </c>
      <c r="N105" s="14">
        <v>3637388.8790866747</v>
      </c>
      <c r="O105" s="14">
        <v>355028.50586836843</v>
      </c>
      <c r="P105" s="14">
        <v>355028.50586836843</v>
      </c>
      <c r="Q105" s="14">
        <v>5852.2318117954956</v>
      </c>
      <c r="R105" s="14">
        <v>2573.4885616739066</v>
      </c>
      <c r="S105" s="14">
        <v>2573.4885616739066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23575351.239999995</v>
      </c>
      <c r="C106" s="14">
        <v>23575351.239999995</v>
      </c>
      <c r="D106" s="14">
        <v>23362358.517799996</v>
      </c>
      <c r="E106" s="14">
        <v>22190274.6578</v>
      </c>
      <c r="F106" s="14">
        <v>22190274.6578</v>
      </c>
      <c r="G106" s="14">
        <v>22190274.6578</v>
      </c>
      <c r="H106" s="14">
        <v>22190274.6578</v>
      </c>
      <c r="I106" s="14">
        <v>21851388.357799999</v>
      </c>
      <c r="J106" s="14">
        <v>19182282.807799999</v>
      </c>
      <c r="K106" s="14">
        <v>19182282.807799999</v>
      </c>
      <c r="L106" s="14">
        <v>19182282.807799999</v>
      </c>
      <c r="M106" s="14">
        <v>19182282.807799999</v>
      </c>
      <c r="N106" s="14">
        <v>19182282.807799999</v>
      </c>
      <c r="O106" s="14">
        <v>2118236.7599999998</v>
      </c>
      <c r="P106" s="14">
        <v>2118236.7599999998</v>
      </c>
      <c r="Q106" s="14">
        <v>96179.62</v>
      </c>
      <c r="R106" s="14">
        <v>68330.13</v>
      </c>
      <c r="S106" s="14">
        <v>68330.13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-223.47974694433773</v>
      </c>
      <c r="C109" s="14">
        <v>-223.47974694433773</v>
      </c>
      <c r="D109" s="14">
        <v>-223.47974694433773</v>
      </c>
      <c r="E109" s="14">
        <v>-223.47974694433773</v>
      </c>
      <c r="F109" s="14">
        <v>-223.47974694433773</v>
      </c>
      <c r="G109" s="14">
        <v>-223.47974694433773</v>
      </c>
      <c r="H109" s="14">
        <v>-223.47974694433773</v>
      </c>
      <c r="I109" s="14">
        <v>-211.65334557121017</v>
      </c>
      <c r="J109" s="14">
        <v>-210.08168856648322</v>
      </c>
      <c r="K109" s="14">
        <v>-210.08168856648322</v>
      </c>
      <c r="L109" s="14">
        <v>-210.08168856648322</v>
      </c>
      <c r="M109" s="14">
        <v>-210.08168856648322</v>
      </c>
      <c r="N109" s="14">
        <v>-210.08168856648322</v>
      </c>
      <c r="O109" s="14">
        <v>199.69620917296996</v>
      </c>
      <c r="P109" s="14">
        <v>199.69620917296996</v>
      </c>
      <c r="Q109" s="14">
        <v>15.73075356414539</v>
      </c>
      <c r="R109" s="14">
        <v>15.73075356414539</v>
      </c>
      <c r="S109" s="14">
        <v>15.73075356414539</v>
      </c>
      <c r="T109" s="14">
        <v>15.73075356414539</v>
      </c>
      <c r="U109" s="14">
        <v>15.73075356414539</v>
      </c>
      <c r="V109" s="14">
        <v>15.73075356414539</v>
      </c>
      <c r="W109" s="14">
        <v>15.73075356414539</v>
      </c>
      <c r="X109" s="14">
        <v>15.73075356414539</v>
      </c>
      <c r="Y109" s="14">
        <v>15.73075356414539</v>
      </c>
      <c r="Z109" s="14">
        <v>15.73075356414539</v>
      </c>
    </row>
    <row r="110" spans="1:29" x14ac:dyDescent="0.25">
      <c r="A110" s="8" t="s">
        <v>103</v>
      </c>
      <c r="B110" s="14">
        <v>-36016.010253055661</v>
      </c>
      <c r="C110" s="14">
        <v>-36016.010253055661</v>
      </c>
      <c r="D110" s="14">
        <v>-36016.010253055661</v>
      </c>
      <c r="E110" s="14">
        <v>-36016.010253055661</v>
      </c>
      <c r="F110" s="14">
        <v>-36016.010253055661</v>
      </c>
      <c r="G110" s="14">
        <v>-36016.010253055661</v>
      </c>
      <c r="H110" s="14">
        <v>-36016.010253055661</v>
      </c>
      <c r="I110" s="14">
        <v>-34110.066654428789</v>
      </c>
      <c r="J110" s="14">
        <v>-33856.778311433518</v>
      </c>
      <c r="K110" s="14">
        <v>-33856.778311433518</v>
      </c>
      <c r="L110" s="14">
        <v>-33856.778311433518</v>
      </c>
      <c r="M110" s="14">
        <v>-33856.778311433518</v>
      </c>
      <c r="N110" s="14">
        <v>-33856.778311433518</v>
      </c>
      <c r="O110" s="14">
        <v>32183.053790827027</v>
      </c>
      <c r="P110" s="14">
        <v>32183.053790827027</v>
      </c>
      <c r="Q110" s="14">
        <v>2535.1692464358548</v>
      </c>
      <c r="R110" s="14">
        <v>2535.1692464358548</v>
      </c>
      <c r="S110" s="14">
        <v>2535.1692464358548</v>
      </c>
      <c r="T110" s="14">
        <v>2535.1692464358548</v>
      </c>
      <c r="U110" s="14">
        <v>2535.1692464358548</v>
      </c>
      <c r="V110" s="14">
        <v>2535.1692464358548</v>
      </c>
      <c r="W110" s="14">
        <v>2535.1692464358548</v>
      </c>
      <c r="X110" s="14">
        <v>2535.1692464358548</v>
      </c>
      <c r="Y110" s="14">
        <v>2535.1692464358548</v>
      </c>
      <c r="Z110" s="14">
        <v>2535.1692464358548</v>
      </c>
    </row>
    <row r="111" spans="1:29" s="16" customFormat="1" x14ac:dyDescent="0.25">
      <c r="A111" s="8" t="s">
        <v>104</v>
      </c>
      <c r="B111" s="14">
        <v>-36239.49</v>
      </c>
      <c r="C111" s="14">
        <v>-36239.49</v>
      </c>
      <c r="D111" s="14">
        <v>-36239.49</v>
      </c>
      <c r="E111" s="14">
        <v>-36239.49</v>
      </c>
      <c r="F111" s="14">
        <v>-36239.49</v>
      </c>
      <c r="G111" s="14">
        <v>-36239.49</v>
      </c>
      <c r="H111" s="14">
        <v>-36239.49</v>
      </c>
      <c r="I111" s="14">
        <v>-34321.72</v>
      </c>
      <c r="J111" s="14">
        <v>-34066.86</v>
      </c>
      <c r="K111" s="14">
        <v>-34066.86</v>
      </c>
      <c r="L111" s="14">
        <v>-34066.86</v>
      </c>
      <c r="M111" s="14">
        <v>-34066.86</v>
      </c>
      <c r="N111" s="14">
        <v>-34066.86</v>
      </c>
      <c r="O111" s="14">
        <v>32382.75</v>
      </c>
      <c r="P111" s="14">
        <v>32382.75</v>
      </c>
      <c r="Q111" s="14">
        <v>2550.9</v>
      </c>
      <c r="R111" s="14">
        <v>2550.9</v>
      </c>
      <c r="S111" s="14">
        <v>2550.9</v>
      </c>
      <c r="T111" s="14">
        <v>2550.9</v>
      </c>
      <c r="U111" s="14">
        <v>2550.9</v>
      </c>
      <c r="V111" s="14">
        <v>2550.9</v>
      </c>
      <c r="W111" s="14">
        <v>2550.9</v>
      </c>
      <c r="X111" s="14">
        <v>2550.9</v>
      </c>
      <c r="Y111" s="14">
        <v>2550.9</v>
      </c>
      <c r="Z111" s="14">
        <v>2550.9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23769748.965866674</v>
      </c>
      <c r="C115" s="40">
        <v>1833155.9216739205</v>
      </c>
      <c r="D115" s="40">
        <v>1861070.2595322221</v>
      </c>
      <c r="E115" s="40">
        <v>1939560.8957129864</v>
      </c>
      <c r="F115" s="40">
        <v>1902859.8440212628</v>
      </c>
      <c r="G115" s="40">
        <v>1953300.1060956297</v>
      </c>
      <c r="H115" s="40">
        <v>2194846.0872397814</v>
      </c>
      <c r="I115" s="40">
        <v>2276506.4170487723</v>
      </c>
      <c r="J115" s="40">
        <v>2305339.5749658318</v>
      </c>
      <c r="K115" s="40">
        <v>2179448.0485420683</v>
      </c>
      <c r="L115" s="40">
        <v>2300856.5168057727</v>
      </c>
      <c r="M115" s="40">
        <v>2478203.0255509913</v>
      </c>
      <c r="N115" s="40">
        <v>2609972.9101116895</v>
      </c>
      <c r="O115" s="40">
        <v>2269635.2880383777</v>
      </c>
      <c r="P115" s="40">
        <v>202422.67377040867</v>
      </c>
      <c r="Q115" s="40">
        <v>195145.87992743868</v>
      </c>
      <c r="R115" s="40">
        <v>24256.752821222879</v>
      </c>
      <c r="S115" s="40">
        <v>18600.915266710654</v>
      </c>
      <c r="T115" s="40">
        <v>18762.156040093203</v>
      </c>
      <c r="U115" s="40">
        <v>2094.3484022264765</v>
      </c>
      <c r="V115" s="40">
        <v>2182.5708007439221</v>
      </c>
      <c r="W115" s="40">
        <v>2274.5192921888324</v>
      </c>
      <c r="X115" s="40">
        <v>2370.3516649973212</v>
      </c>
      <c r="Y115" s="40">
        <v>2470.2324070781515</v>
      </c>
      <c r="Z115" s="40">
        <v>2574.3329910083926</v>
      </c>
      <c r="AA115" s="40">
        <v>2682.8321714013496</v>
      </c>
    </row>
    <row r="116" spans="1:29" x14ac:dyDescent="0.25">
      <c r="A116" t="s">
        <v>71</v>
      </c>
      <c r="B116" s="40">
        <v>325111.02185837604</v>
      </c>
      <c r="C116" s="40">
        <v>21289.58132317978</v>
      </c>
      <c r="D116" s="40">
        <v>21491.889363190374</v>
      </c>
      <c r="E116" s="40">
        <v>23206.102814238951</v>
      </c>
      <c r="F116" s="40">
        <v>25479.872806337466</v>
      </c>
      <c r="G116" s="40">
        <v>27079.534215177493</v>
      </c>
      <c r="H116" s="40">
        <v>28324.668946956735</v>
      </c>
      <c r="I116" s="40">
        <v>29869.822538836757</v>
      </c>
      <c r="J116" s="40">
        <v>30463.197324875149</v>
      </c>
      <c r="K116" s="40">
        <v>31676.757369595725</v>
      </c>
      <c r="L116" s="40">
        <v>34374.998170930361</v>
      </c>
      <c r="M116" s="40">
        <v>37960.659980867596</v>
      </c>
      <c r="N116" s="40">
        <v>40875.628268658598</v>
      </c>
      <c r="O116" s="40">
        <v>42650.417153264541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2331149.31</v>
      </c>
      <c r="C117" s="40">
        <v>2331149.31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3090086.6127942475</v>
      </c>
      <c r="C118" s="40">
        <v>3090086.6127942475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895844.23400000099</v>
      </c>
      <c r="C119" s="40">
        <v>895844.23400000099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19373299.26865625</v>
      </c>
      <c r="C120" s="41">
        <v>1833155.9216739205</v>
      </c>
      <c r="D120" s="41">
        <v>1861070.2595322221</v>
      </c>
      <c r="E120" s="41">
        <v>1939560.8957129864</v>
      </c>
      <c r="F120" s="41">
        <v>1902859.8440212628</v>
      </c>
      <c r="G120" s="41">
        <v>1953300.1060956297</v>
      </c>
      <c r="H120" s="41">
        <v>2194846.0872397814</v>
      </c>
      <c r="I120" s="41">
        <v>2276506.4170487723</v>
      </c>
      <c r="J120" s="41">
        <v>2305339.5749658318</v>
      </c>
      <c r="K120" s="41">
        <v>2179448.0485420683</v>
      </c>
      <c r="L120" s="41">
        <v>2300856.5168057727</v>
      </c>
      <c r="M120" s="41">
        <v>2478203.0255509913</v>
      </c>
      <c r="N120" s="41">
        <v>2609972.9101116895</v>
      </c>
      <c r="O120" s="41">
        <v>2269635.2880383777</v>
      </c>
      <c r="P120" s="41">
        <v>202422.67377040867</v>
      </c>
      <c r="Q120" s="41">
        <v>195145.87992743868</v>
      </c>
      <c r="R120" s="41">
        <v>24256.752821222879</v>
      </c>
      <c r="S120" s="41">
        <v>18600.915266710654</v>
      </c>
      <c r="T120" s="41">
        <v>18762.156040093203</v>
      </c>
      <c r="U120" s="41">
        <v>2094.3484022264765</v>
      </c>
      <c r="V120" s="41">
        <v>2182.5708007439221</v>
      </c>
      <c r="W120" s="41">
        <v>2274.5192921888324</v>
      </c>
      <c r="X120" s="41">
        <v>2370.3516649973212</v>
      </c>
      <c r="Y120" s="41">
        <v>2470.2324070781515</v>
      </c>
      <c r="Z120" s="41">
        <v>2574.3329910083926</v>
      </c>
      <c r="AA120" s="41">
        <v>2682.8321714013496</v>
      </c>
      <c r="AC120" s="17"/>
    </row>
    <row r="121" spans="1:29" x14ac:dyDescent="0.25">
      <c r="A121" t="s">
        <v>76</v>
      </c>
      <c r="B121" s="40">
        <v>261752.38011332887</v>
      </c>
      <c r="C121" s="40">
        <v>21289.58132317978</v>
      </c>
      <c r="D121" s="40">
        <v>21491.889363190374</v>
      </c>
      <c r="E121" s="40">
        <v>23206.102814238951</v>
      </c>
      <c r="F121" s="40">
        <v>25479.872806337466</v>
      </c>
      <c r="G121" s="40">
        <v>27079.534215177493</v>
      </c>
      <c r="H121" s="40">
        <v>28324.668946956735</v>
      </c>
      <c r="I121" s="40">
        <v>29869.822538836757</v>
      </c>
      <c r="J121" s="40">
        <v>30463.197324875149</v>
      </c>
      <c r="K121" s="40">
        <v>31676.757369595725</v>
      </c>
      <c r="L121" s="40">
        <v>34374.998170930361</v>
      </c>
      <c r="M121" s="40">
        <v>37960.659980867596</v>
      </c>
      <c r="N121" s="40">
        <v>40875.628268658598</v>
      </c>
      <c r="O121" s="40">
        <v>42650.417153264541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2331149.31</v>
      </c>
      <c r="C122" s="40">
        <v>2331149.31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895844.23400000099</v>
      </c>
      <c r="C123" s="40">
        <v>895844.23400000099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18109281.19607966</v>
      </c>
      <c r="C124" s="41">
        <v>4022496.5792221338</v>
      </c>
      <c r="D124" s="41">
        <v>1725174.2146065771</v>
      </c>
      <c r="E124" s="41">
        <v>1743899.8620390669</v>
      </c>
      <c r="F124" s="41">
        <v>1685989.4509497862</v>
      </c>
      <c r="G124" s="41">
        <v>1719709.2399687825</v>
      </c>
      <c r="H124" s="41">
        <v>1754103.4247681585</v>
      </c>
      <c r="I124" s="41">
        <v>1789185.4932635222</v>
      </c>
      <c r="J124" s="41">
        <v>1797252.7554164266</v>
      </c>
      <c r="K124" s="41">
        <v>1610534.0825910261</v>
      </c>
      <c r="L124" s="41">
        <v>1642744.7642428475</v>
      </c>
      <c r="M124" s="41">
        <v>1675599.6595277039</v>
      </c>
      <c r="N124" s="41">
        <v>1709111.6527182581</v>
      </c>
      <c r="O124" s="41">
        <v>1743293.8857726229</v>
      </c>
      <c r="P124" s="41">
        <v>206517.25179287494</v>
      </c>
      <c r="Q124" s="41">
        <v>210647.59682873246</v>
      </c>
      <c r="R124" s="41">
        <v>11144.467339454322</v>
      </c>
      <c r="S124" s="41">
        <v>8702.3784749550177</v>
      </c>
      <c r="T124" s="41">
        <v>8876.4260444541196</v>
      </c>
      <c r="U124" s="41">
        <v>606.55483757658953</v>
      </c>
      <c r="V124" s="41">
        <v>618.68593432812145</v>
      </c>
      <c r="W124" s="41">
        <v>631.05965301468382</v>
      </c>
      <c r="X124" s="41">
        <v>643.68084607497758</v>
      </c>
      <c r="Y124" s="41">
        <v>656.55446299647713</v>
      </c>
      <c r="Z124" s="41">
        <v>669.68555225640671</v>
      </c>
      <c r="AA124" s="41">
        <v>683.07926330153487</v>
      </c>
      <c r="AC124" s="17"/>
    </row>
    <row r="125" spans="1:29" x14ac:dyDescent="0.25">
      <c r="A125" t="s">
        <v>80</v>
      </c>
      <c r="B125" s="40">
        <v>3090086.6127942475</v>
      </c>
      <c r="C125" s="40">
        <v>3090086.6127942475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19373299.26865625</v>
      </c>
      <c r="C126" s="41">
        <v>1833155.9216739205</v>
      </c>
      <c r="D126" s="41">
        <v>1861070.2595322221</v>
      </c>
      <c r="E126" s="41">
        <v>1939560.8957129864</v>
      </c>
      <c r="F126" s="41">
        <v>1902859.8440212628</v>
      </c>
      <c r="G126" s="41">
        <v>1953300.1060956297</v>
      </c>
      <c r="H126" s="41">
        <v>2194846.0872397814</v>
      </c>
      <c r="I126" s="41">
        <v>2276506.4170487723</v>
      </c>
      <c r="J126" s="41">
        <v>2305339.5749658318</v>
      </c>
      <c r="K126" s="41">
        <v>2179448.0485420683</v>
      </c>
      <c r="L126" s="41">
        <v>2300856.5168057727</v>
      </c>
      <c r="M126" s="41">
        <v>2478203.0255509913</v>
      </c>
      <c r="N126" s="41">
        <v>2609972.9101116895</v>
      </c>
      <c r="O126" s="41">
        <v>2269635.2880383777</v>
      </c>
      <c r="P126" s="41">
        <v>202422.67377040867</v>
      </c>
      <c r="Q126" s="41">
        <v>195145.87992743868</v>
      </c>
      <c r="R126" s="41">
        <v>24256.752821222879</v>
      </c>
      <c r="S126" s="41">
        <v>18600.915266710654</v>
      </c>
      <c r="T126" s="41">
        <v>18762.156040093203</v>
      </c>
      <c r="U126" s="41">
        <v>2094.3484022264765</v>
      </c>
      <c r="V126" s="41">
        <v>2182.5708007439221</v>
      </c>
      <c r="W126" s="41">
        <v>2274.5192921888324</v>
      </c>
      <c r="X126" s="41">
        <v>2370.3516649973212</v>
      </c>
      <c r="Y126" s="41">
        <v>2470.2324070781515</v>
      </c>
      <c r="Z126" s="41">
        <v>2574.3329910083926</v>
      </c>
      <c r="AA126" s="41">
        <v>2682.8321714013496</v>
      </c>
      <c r="AC126" s="17"/>
    </row>
    <row r="127" spans="1:29" x14ac:dyDescent="0.25">
      <c r="A127" t="s">
        <v>82</v>
      </c>
      <c r="B127" s="40">
        <v>113771.05635314067</v>
      </c>
      <c r="C127" s="40">
        <v>11424.532453055997</v>
      </c>
      <c r="D127" s="40">
        <v>11653.023102117118</v>
      </c>
      <c r="E127" s="40">
        <v>11886.083564159464</v>
      </c>
      <c r="F127" s="40">
        <v>12123.805235442649</v>
      </c>
      <c r="G127" s="40">
        <v>12366.281340151501</v>
      </c>
      <c r="H127" s="40">
        <v>12613.606966954536</v>
      </c>
      <c r="I127" s="40">
        <v>12865.879106293623</v>
      </c>
      <c r="J127" s="40">
        <v>12756.445720902988</v>
      </c>
      <c r="K127" s="40">
        <v>12961.860876834426</v>
      </c>
      <c r="L127" s="40">
        <v>13221.098094371113</v>
      </c>
      <c r="M127" s="40">
        <v>13485.520056258536</v>
      </c>
      <c r="N127" s="40">
        <v>13755.230457383708</v>
      </c>
      <c r="O127" s="40">
        <v>14030.335066531385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261752.38011332887</v>
      </c>
      <c r="C128" s="40">
        <v>21289.58132317978</v>
      </c>
      <c r="D128" s="40">
        <v>21491.889363190374</v>
      </c>
      <c r="E128" s="40">
        <v>23206.102814238951</v>
      </c>
      <c r="F128" s="40">
        <v>25479.872806337466</v>
      </c>
      <c r="G128" s="40">
        <v>27079.534215177493</v>
      </c>
      <c r="H128" s="40">
        <v>28324.668946956735</v>
      </c>
      <c r="I128" s="40">
        <v>29869.822538836757</v>
      </c>
      <c r="J128" s="40">
        <v>30463.197324875149</v>
      </c>
      <c r="K128" s="40">
        <v>31676.757369595725</v>
      </c>
      <c r="L128" s="40">
        <v>34374.998170930361</v>
      </c>
      <c r="M128" s="40">
        <v>37960.659980867596</v>
      </c>
      <c r="N128" s="40">
        <v>40875.628268658598</v>
      </c>
      <c r="O128" s="40">
        <v>42650.417153264541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2331149.31</v>
      </c>
      <c r="C129" s="40">
        <v>2331149.31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895844.23400000099</v>
      </c>
      <c r="C130" s="40">
        <v>895844.23400000099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15778131.886079658</v>
      </c>
      <c r="C131" s="40">
        <v>1691347.2692221338</v>
      </c>
      <c r="D131" s="40">
        <v>1725174.2146065771</v>
      </c>
      <c r="E131" s="40">
        <v>1743899.8620390669</v>
      </c>
      <c r="F131" s="40">
        <v>1685989.4509497862</v>
      </c>
      <c r="G131" s="40">
        <v>1719709.2399687825</v>
      </c>
      <c r="H131" s="40">
        <v>1754103.4247681585</v>
      </c>
      <c r="I131" s="40">
        <v>1789185.4932635222</v>
      </c>
      <c r="J131" s="40">
        <v>1797252.7554164266</v>
      </c>
      <c r="K131" s="40">
        <v>1610534.0825910261</v>
      </c>
      <c r="L131" s="40">
        <v>1642744.7642428475</v>
      </c>
      <c r="M131" s="40">
        <v>1675599.6595277039</v>
      </c>
      <c r="N131" s="40">
        <v>1709111.6527182581</v>
      </c>
      <c r="O131" s="40">
        <v>1743293.8857726229</v>
      </c>
      <c r="P131" s="40">
        <v>206517.25179287494</v>
      </c>
      <c r="Q131" s="40">
        <v>210647.59682873246</v>
      </c>
      <c r="R131" s="40">
        <v>11144.467339454322</v>
      </c>
      <c r="S131" s="40">
        <v>8702.3784749550177</v>
      </c>
      <c r="T131" s="40">
        <v>8876.4260444541196</v>
      </c>
      <c r="U131" s="40">
        <v>606.55483757658953</v>
      </c>
      <c r="V131" s="40">
        <v>618.68593432812145</v>
      </c>
      <c r="W131" s="40">
        <v>631.05965301468382</v>
      </c>
      <c r="X131" s="40">
        <v>643.68084607497758</v>
      </c>
      <c r="Y131" s="40">
        <v>656.55446299647713</v>
      </c>
      <c r="Z131" s="40">
        <v>669.68555225640671</v>
      </c>
      <c r="AA131" s="40">
        <v>683.07926330153487</v>
      </c>
    </row>
    <row r="132" spans="1:29" s="16" customFormat="1" x14ac:dyDescent="0.25">
      <c r="A132" s="16" t="s">
        <v>87</v>
      </c>
      <c r="B132" s="41">
        <v>26141756.1877435</v>
      </c>
      <c r="C132" s="41">
        <v>2016220.3506653535</v>
      </c>
      <c r="D132" s="41">
        <v>2046923.7355866521</v>
      </c>
      <c r="E132" s="41">
        <v>2133243.2120054229</v>
      </c>
      <c r="F132" s="41">
        <v>2092845.2304135021</v>
      </c>
      <c r="G132" s="41">
        <v>2148310.6467394037</v>
      </c>
      <c r="H132" s="41">
        <v>2413996.5365595557</v>
      </c>
      <c r="I132" s="41">
        <v>2503804.670447825</v>
      </c>
      <c r="J132" s="41">
        <v>2535503.8113240972</v>
      </c>
      <c r="K132" s="41">
        <v>2397006.9291919381</v>
      </c>
      <c r="L132" s="41">
        <v>2530523.3710803082</v>
      </c>
      <c r="M132" s="41">
        <v>2725560.8458725619</v>
      </c>
      <c r="N132" s="41">
        <v>2870472.2052537645</v>
      </c>
      <c r="O132" s="41">
        <v>2496079.1983688828</v>
      </c>
      <c r="P132" s="41">
        <v>222111.93932189367</v>
      </c>
      <c r="Q132" s="41">
        <v>214090.54334846573</v>
      </c>
      <c r="R132" s="41">
        <v>26636.164235698016</v>
      </c>
      <c r="S132" s="41">
        <v>20412.79472844048</v>
      </c>
      <c r="T132" s="41">
        <v>20588.129125748768</v>
      </c>
      <c r="U132" s="41">
        <v>2251.424532393462</v>
      </c>
      <c r="V132" s="41">
        <v>2346.2636107997159</v>
      </c>
      <c r="W132" s="41">
        <v>2445.108239102995</v>
      </c>
      <c r="X132" s="41">
        <v>2548.1280398721201</v>
      </c>
      <c r="Y132" s="41">
        <v>2655.499837609013</v>
      </c>
      <c r="Z132" s="41">
        <v>2767.4079653340218</v>
      </c>
      <c r="AA132" s="41">
        <v>2884.0445842564509</v>
      </c>
      <c r="AC132" s="17"/>
    </row>
    <row r="133" spans="1:29" x14ac:dyDescent="0.25">
      <c r="A133" t="s">
        <v>88</v>
      </c>
      <c r="B133" s="40">
        <v>349494.3484977542</v>
      </c>
      <c r="C133" s="40">
        <v>22886.299922418264</v>
      </c>
      <c r="D133" s="40">
        <v>23103.781065429652</v>
      </c>
      <c r="E133" s="40">
        <v>24946.560525306872</v>
      </c>
      <c r="F133" s="40">
        <v>27390.863266812776</v>
      </c>
      <c r="G133" s="40">
        <v>29110.499281315802</v>
      </c>
      <c r="H133" s="40">
        <v>30449.019117978489</v>
      </c>
      <c r="I133" s="40">
        <v>32110.059229249513</v>
      </c>
      <c r="J133" s="40">
        <v>32747.937124240783</v>
      </c>
      <c r="K133" s="40">
        <v>34052.514172315401</v>
      </c>
      <c r="L133" s="40">
        <v>36953.12303375014</v>
      </c>
      <c r="M133" s="40">
        <v>40807.709479432662</v>
      </c>
      <c r="N133" s="40">
        <v>43941.300388807991</v>
      </c>
      <c r="O133" s="40">
        <v>45849.198439759377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2331149.31</v>
      </c>
      <c r="C134" s="40">
        <v>2331149.31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3090086.6127942475</v>
      </c>
      <c r="C135" s="40">
        <v>3090086.6127942475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895844.23400000099</v>
      </c>
      <c r="C136" s="42">
        <v>895844.23400000099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7EE9-9EF8-495C-ACCC-12F7F29FA241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132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8413117.2358331885</v>
      </c>
      <c r="C4" s="7">
        <v>6828761.6156199975</v>
      </c>
      <c r="D4" s="7">
        <v>6671622.4115631627</v>
      </c>
      <c r="E4" s="7">
        <v>6828761.6156199975</v>
      </c>
      <c r="F4" s="7">
        <v>9254428.9594165068</v>
      </c>
    </row>
    <row r="5" spans="1:29" x14ac:dyDescent="0.25">
      <c r="A5" s="8" t="s">
        <v>57</v>
      </c>
      <c r="B5" s="7">
        <v>2437467.8494948391</v>
      </c>
      <c r="C5" s="7">
        <v>1701118.0620000004</v>
      </c>
      <c r="D5" s="7">
        <v>1978240.4874948389</v>
      </c>
      <c r="E5" s="7">
        <v>7130849.7735631634</v>
      </c>
      <c r="F5" s="7">
        <v>2437467.8494948391</v>
      </c>
    </row>
    <row r="6" spans="1:29" x14ac:dyDescent="0.25">
      <c r="A6" s="8" t="s">
        <v>58</v>
      </c>
      <c r="B6" s="7">
        <v>5975649.3863383494</v>
      </c>
      <c r="C6" s="7">
        <v>5127643.5536199976</v>
      </c>
      <c r="D6" s="7">
        <v>4693381.9240683243</v>
      </c>
      <c r="E6" s="7">
        <v>-302088.15794316586</v>
      </c>
      <c r="F6" s="7">
        <v>6816961.1099216677</v>
      </c>
    </row>
    <row r="7" spans="1:29" x14ac:dyDescent="0.25">
      <c r="A7" s="8" t="s">
        <v>59</v>
      </c>
      <c r="B7" s="9">
        <v>3.4515808024203447</v>
      </c>
      <c r="C7" s="9">
        <v>4.0142784725896323</v>
      </c>
      <c r="D7" s="9">
        <v>3.3725032187627635</v>
      </c>
      <c r="E7" s="9">
        <v>0.95763644340634912</v>
      </c>
      <c r="F7" s="9">
        <v>3.7967388826623787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1853.0199999999988</v>
      </c>
      <c r="C11" s="14">
        <v>1853.0199999999988</v>
      </c>
      <c r="D11" s="14">
        <v>1853.0199999999988</v>
      </c>
      <c r="E11" s="14">
        <v>1853.0199999999988</v>
      </c>
      <c r="F11" s="14">
        <v>1853.0199999999988</v>
      </c>
      <c r="G11" s="14">
        <v>1853.0199999999988</v>
      </c>
      <c r="H11" s="14">
        <v>1853.0199999999988</v>
      </c>
      <c r="I11" s="14">
        <v>1853.0199999999988</v>
      </c>
      <c r="J11" s="14">
        <v>1853.0199999999988</v>
      </c>
      <c r="K11" s="14">
        <v>1853.0199999999988</v>
      </c>
      <c r="L11" s="14">
        <v>1853.0199999999988</v>
      </c>
      <c r="M11" s="14">
        <v>1853.0199999999988</v>
      </c>
      <c r="N11" s="14">
        <v>1822.4999999999989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1834510.5510516446</v>
      </c>
      <c r="C12" s="14">
        <v>1834510.5510516446</v>
      </c>
      <c r="D12" s="14">
        <v>1834510.5510516446</v>
      </c>
      <c r="E12" s="14">
        <v>1834510.5510516446</v>
      </c>
      <c r="F12" s="14">
        <v>1834510.5510516446</v>
      </c>
      <c r="G12" s="14">
        <v>1834510.5510516446</v>
      </c>
      <c r="H12" s="14">
        <v>1834510.5510516446</v>
      </c>
      <c r="I12" s="14">
        <v>1834510.5510516446</v>
      </c>
      <c r="J12" s="14">
        <v>1834510.5510516446</v>
      </c>
      <c r="K12" s="14">
        <v>1834510.5510516446</v>
      </c>
      <c r="L12" s="14">
        <v>1834510.5510516446</v>
      </c>
      <c r="M12" s="14">
        <v>1834510.5510516446</v>
      </c>
      <c r="N12" s="14">
        <v>1792554.1506183837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1091481.4637066922</v>
      </c>
      <c r="C13" s="14">
        <v>1091481.4637066922</v>
      </c>
      <c r="D13" s="14">
        <v>1091481.4637066922</v>
      </c>
      <c r="E13" s="14">
        <v>1091481.4637066922</v>
      </c>
      <c r="F13" s="14">
        <v>1091481.4637066922</v>
      </c>
      <c r="G13" s="14">
        <v>1091481.4637066922</v>
      </c>
      <c r="H13" s="14">
        <v>1091481.4637066922</v>
      </c>
      <c r="I13" s="14">
        <v>1091481.4637066922</v>
      </c>
      <c r="J13" s="14">
        <v>1091481.4637066922</v>
      </c>
      <c r="K13" s="14">
        <v>1091481.4637066922</v>
      </c>
      <c r="L13" s="14">
        <v>1091481.4637066922</v>
      </c>
      <c r="M13" s="14">
        <v>1091481.4637066922</v>
      </c>
      <c r="N13" s="14">
        <v>1038529.6003495761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3148232.0836199806</v>
      </c>
      <c r="C14" s="14">
        <v>3148232.0836199806</v>
      </c>
      <c r="D14" s="14">
        <v>3148232.0836199806</v>
      </c>
      <c r="E14" s="14">
        <v>3148232.0836199806</v>
      </c>
      <c r="F14" s="14">
        <v>3148232.0836199806</v>
      </c>
      <c r="G14" s="14">
        <v>3148232.0836199806</v>
      </c>
      <c r="H14" s="14">
        <v>3148232.0836199806</v>
      </c>
      <c r="I14" s="14">
        <v>3148232.0836199806</v>
      </c>
      <c r="J14" s="14">
        <v>3148232.0836199806</v>
      </c>
      <c r="K14" s="14">
        <v>3148232.0836199806</v>
      </c>
      <c r="L14" s="14">
        <v>3148232.0836199806</v>
      </c>
      <c r="M14" s="14">
        <v>3148232.0836199806</v>
      </c>
      <c r="N14" s="14">
        <v>3067734.3386026761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1512787.031621987</v>
      </c>
      <c r="C15" s="14">
        <v>1512787.031621987</v>
      </c>
      <c r="D15" s="14">
        <v>1512787.031621987</v>
      </c>
      <c r="E15" s="14">
        <v>1512787.031621987</v>
      </c>
      <c r="F15" s="14">
        <v>1512787.031621987</v>
      </c>
      <c r="G15" s="14">
        <v>1512787.031621987</v>
      </c>
      <c r="H15" s="14">
        <v>1512787.031621987</v>
      </c>
      <c r="I15" s="14">
        <v>1512787.031621987</v>
      </c>
      <c r="J15" s="14">
        <v>1512787.031621987</v>
      </c>
      <c r="K15" s="14">
        <v>1512787.031621987</v>
      </c>
      <c r="L15" s="14">
        <v>1512787.031621987</v>
      </c>
      <c r="M15" s="14">
        <v>1512787.031621987</v>
      </c>
      <c r="N15" s="14">
        <v>1404470.7104296614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7587011.1299999999</v>
      </c>
      <c r="C16" s="14">
        <v>7587011.1299999999</v>
      </c>
      <c r="D16" s="14">
        <v>7587011.1299999999</v>
      </c>
      <c r="E16" s="14">
        <v>7587011.1299999999</v>
      </c>
      <c r="F16" s="14">
        <v>7587011.1299999999</v>
      </c>
      <c r="G16" s="14">
        <v>7587011.1299999999</v>
      </c>
      <c r="H16" s="14">
        <v>7587011.1299999999</v>
      </c>
      <c r="I16" s="14">
        <v>7587011.1299999999</v>
      </c>
      <c r="J16" s="14">
        <v>7587011.1299999999</v>
      </c>
      <c r="K16" s="14">
        <v>7587011.1299999999</v>
      </c>
      <c r="L16" s="14">
        <v>7587011.1299999999</v>
      </c>
      <c r="M16" s="14">
        <v>7587011.1299999999</v>
      </c>
      <c r="N16" s="14">
        <v>7303288.7999999998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8413117.2358331885</v>
      </c>
      <c r="C20" s="24">
        <v>602300.85027941864</v>
      </c>
      <c r="D20" s="24">
        <v>611322.60655145103</v>
      </c>
      <c r="E20" s="24">
        <v>643172.82691935438</v>
      </c>
      <c r="F20" s="24">
        <v>666921.00706470548</v>
      </c>
      <c r="G20" s="24">
        <v>684011.76882640412</v>
      </c>
      <c r="H20" s="24">
        <v>766488.19753612974</v>
      </c>
      <c r="I20" s="24">
        <v>794279.75336276181</v>
      </c>
      <c r="J20" s="24">
        <v>816974.13044151617</v>
      </c>
      <c r="K20" s="24">
        <v>843101.0877184486</v>
      </c>
      <c r="L20" s="24">
        <v>890508.60912672197</v>
      </c>
      <c r="M20" s="24">
        <v>959966.71698965249</v>
      </c>
      <c r="N20" s="24">
        <v>1011545.8014785021</v>
      </c>
      <c r="O20" s="24">
        <v>852789.56714788254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1241890.7</v>
      </c>
      <c r="C22" s="25">
        <v>1241890.7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736349.78749483894</v>
      </c>
      <c r="C23" s="25">
        <v>736349.78749483894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459227.36200000043</v>
      </c>
      <c r="C24" s="25">
        <v>459227.36200000043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6828761.6156199975</v>
      </c>
      <c r="C25" s="24">
        <v>602300.85027941864</v>
      </c>
      <c r="D25" s="24">
        <v>611322.60655145103</v>
      </c>
      <c r="E25" s="24">
        <v>643172.82691935438</v>
      </c>
      <c r="F25" s="24">
        <v>666921.00706470548</v>
      </c>
      <c r="G25" s="24">
        <v>684011.76882640412</v>
      </c>
      <c r="H25" s="24">
        <v>766488.19753612974</v>
      </c>
      <c r="I25" s="24">
        <v>794279.75336276181</v>
      </c>
      <c r="J25" s="24">
        <v>816974.13044151617</v>
      </c>
      <c r="K25" s="24">
        <v>843101.0877184486</v>
      </c>
      <c r="L25" s="24">
        <v>890508.60912672197</v>
      </c>
      <c r="M25" s="24">
        <v>959966.71698965249</v>
      </c>
      <c r="N25" s="24">
        <v>1011545.8014785021</v>
      </c>
      <c r="O25" s="24">
        <v>852789.56714788254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1241890.7</v>
      </c>
      <c r="C27" s="25">
        <v>1241890.7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459227.36200000043</v>
      </c>
      <c r="C28" s="25">
        <v>459227.36200000043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6671622.4115631627</v>
      </c>
      <c r="C29" s="24">
        <v>1781684.3588685207</v>
      </c>
      <c r="D29" s="24">
        <v>550589.53204589128</v>
      </c>
      <c r="E29" s="24">
        <v>561601.32268680923</v>
      </c>
      <c r="F29" s="24">
        <v>572833.34914054524</v>
      </c>
      <c r="G29" s="24">
        <v>584290.0161233563</v>
      </c>
      <c r="H29" s="24">
        <v>595975.81644582329</v>
      </c>
      <c r="I29" s="24">
        <v>607895.33277473995</v>
      </c>
      <c r="J29" s="24">
        <v>620053.23943023477</v>
      </c>
      <c r="K29" s="24">
        <v>632454.3042188395</v>
      </c>
      <c r="L29" s="24">
        <v>645103.39030321618</v>
      </c>
      <c r="M29" s="24">
        <v>658005.45810928044</v>
      </c>
      <c r="N29" s="24">
        <v>671165.56727146613</v>
      </c>
      <c r="O29" s="24">
        <v>659481.91337321792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736349.78749483894</v>
      </c>
      <c r="C30" s="25">
        <v>736349.78749483894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6828761.6156199975</v>
      </c>
      <c r="C31" s="24">
        <v>602300.85027941864</v>
      </c>
      <c r="D31" s="24">
        <v>611322.60655145103</v>
      </c>
      <c r="E31" s="24">
        <v>643172.82691935438</v>
      </c>
      <c r="F31" s="24">
        <v>666921.00706470548</v>
      </c>
      <c r="G31" s="24">
        <v>684011.76882640412</v>
      </c>
      <c r="H31" s="24">
        <v>766488.19753612974</v>
      </c>
      <c r="I31" s="24">
        <v>794279.75336276181</v>
      </c>
      <c r="J31" s="24">
        <v>816974.13044151617</v>
      </c>
      <c r="K31" s="24">
        <v>843101.0877184486</v>
      </c>
      <c r="L31" s="24">
        <v>890508.60912672197</v>
      </c>
      <c r="M31" s="24">
        <v>959966.71698965249</v>
      </c>
      <c r="N31" s="24">
        <v>1011545.8014785021</v>
      </c>
      <c r="O31" s="24">
        <v>852789.56714788254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1241890.7</v>
      </c>
      <c r="C34" s="25">
        <v>1241890.7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459227.36200000043</v>
      </c>
      <c r="C35" s="25">
        <v>459227.36200000043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5429731.7115631625</v>
      </c>
      <c r="C36" s="25">
        <v>539793.65886852087</v>
      </c>
      <c r="D36" s="25">
        <v>550589.53204589128</v>
      </c>
      <c r="E36" s="25">
        <v>561601.32268680923</v>
      </c>
      <c r="F36" s="25">
        <v>572833.34914054524</v>
      </c>
      <c r="G36" s="25">
        <v>584290.0161233563</v>
      </c>
      <c r="H36" s="25">
        <v>595975.81644582329</v>
      </c>
      <c r="I36" s="25">
        <v>607895.33277473995</v>
      </c>
      <c r="J36" s="25">
        <v>620053.23943023477</v>
      </c>
      <c r="K36" s="25">
        <v>632454.3042188395</v>
      </c>
      <c r="L36" s="25">
        <v>645103.39030321618</v>
      </c>
      <c r="M36" s="25">
        <v>658005.45810928044</v>
      </c>
      <c r="N36" s="25">
        <v>671165.56727146613</v>
      </c>
      <c r="O36" s="25">
        <v>659481.91337321792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9254428.9594165068</v>
      </c>
      <c r="C37" s="24">
        <v>662530.9353073606</v>
      </c>
      <c r="D37" s="24">
        <v>672454.86720659619</v>
      </c>
      <c r="E37" s="24">
        <v>707490.10961128992</v>
      </c>
      <c r="F37" s="24">
        <v>733613.10777117615</v>
      </c>
      <c r="G37" s="24">
        <v>752412.94570904458</v>
      </c>
      <c r="H37" s="24">
        <v>843137.01728974283</v>
      </c>
      <c r="I37" s="24">
        <v>873707.72869903804</v>
      </c>
      <c r="J37" s="24">
        <v>898671.54348566791</v>
      </c>
      <c r="K37" s="24">
        <v>927411.19649029349</v>
      </c>
      <c r="L37" s="24">
        <v>979559.47003939422</v>
      </c>
      <c r="M37" s="24">
        <v>1055963.3886886179</v>
      </c>
      <c r="N37" s="24">
        <v>1112700.3816263524</v>
      </c>
      <c r="O37" s="24">
        <v>938068.52386267087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1241890.7</v>
      </c>
      <c r="C39" s="25">
        <v>1241890.7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736349.78749483894</v>
      </c>
      <c r="C40" s="25">
        <v>736349.78749483894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459227.36200000043</v>
      </c>
      <c r="C41" s="27">
        <v>459227.36200000043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2629.8206696244247</v>
      </c>
      <c r="B45" s="7">
        <v>4435.323928571428</v>
      </c>
      <c r="C45" s="7">
        <v>7065.1445981958532</v>
      </c>
      <c r="D45" s="14">
        <v>351240.79414285708</v>
      </c>
      <c r="E45" s="30">
        <v>85.924071428571395</v>
      </c>
      <c r="F45" s="31">
        <v>1.0821428571428571</v>
      </c>
      <c r="G45" s="14">
        <v>280</v>
      </c>
    </row>
    <row r="47" spans="1:29" s="32" customFormat="1" ht="4.5" customHeight="1" x14ac:dyDescent="0.25">
      <c r="AC47" s="33"/>
    </row>
    <row r="48" spans="1:29" x14ac:dyDescent="0.25">
      <c r="A48" s="2" t="s">
        <v>133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134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8413117.2358331885</v>
      </c>
      <c r="C94" s="36">
        <v>6828761.6156199975</v>
      </c>
      <c r="D94" s="36">
        <v>6671622.4115631627</v>
      </c>
      <c r="E94" s="36">
        <v>6828761.6156199975</v>
      </c>
      <c r="F94" s="36">
        <v>9254428.9594165068</v>
      </c>
    </row>
    <row r="95" spans="1:29" x14ac:dyDescent="0.25">
      <c r="A95" s="8" t="s">
        <v>57</v>
      </c>
      <c r="B95" s="36">
        <v>2437467.8494948391</v>
      </c>
      <c r="C95" s="36">
        <v>1701118.0620000004</v>
      </c>
      <c r="D95" s="36">
        <v>1978240.4874948389</v>
      </c>
      <c r="E95" s="36">
        <v>7130849.7735631634</v>
      </c>
      <c r="F95" s="36">
        <v>2437467.8494948391</v>
      </c>
    </row>
    <row r="96" spans="1:29" x14ac:dyDescent="0.25">
      <c r="A96" s="8" t="s">
        <v>58</v>
      </c>
      <c r="B96" s="36">
        <v>5975649.3863383494</v>
      </c>
      <c r="C96" s="36">
        <v>5127643.5536199976</v>
      </c>
      <c r="D96" s="36">
        <v>4693381.9240683243</v>
      </c>
      <c r="E96" s="36">
        <v>-302088.15794316586</v>
      </c>
      <c r="F96" s="36">
        <v>6816961.1099216677</v>
      </c>
    </row>
    <row r="97" spans="1:29" x14ac:dyDescent="0.25">
      <c r="A97" s="8" t="s">
        <v>59</v>
      </c>
      <c r="B97" s="9">
        <v>3.4515808024203447</v>
      </c>
      <c r="C97" s="9">
        <v>4.0142784725896323</v>
      </c>
      <c r="D97" s="9">
        <v>3.3725032187627635</v>
      </c>
      <c r="E97" s="9">
        <v>0.95763644340634912</v>
      </c>
      <c r="F97" s="9">
        <v>3.7967388826623787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1853.0199999999988</v>
      </c>
      <c r="C101" s="14">
        <v>1853.0199999999988</v>
      </c>
      <c r="D101" s="14">
        <v>1853.0199999999988</v>
      </c>
      <c r="E101" s="14">
        <v>1853.0199999999988</v>
      </c>
      <c r="F101" s="14">
        <v>1853.0199999999988</v>
      </c>
      <c r="G101" s="14">
        <v>1853.0199999999988</v>
      </c>
      <c r="H101" s="14">
        <v>1853.0199999999988</v>
      </c>
      <c r="I101" s="14">
        <v>1853.0199999999988</v>
      </c>
      <c r="J101" s="14">
        <v>1853.0199999999988</v>
      </c>
      <c r="K101" s="14">
        <v>1853.0199999999988</v>
      </c>
      <c r="L101" s="14">
        <v>1853.0199999999988</v>
      </c>
      <c r="M101" s="14">
        <v>1853.0199999999988</v>
      </c>
      <c r="N101" s="14">
        <v>1822.4999999999989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1834510.5510516446</v>
      </c>
      <c r="C102" s="14">
        <v>1834510.5510516446</v>
      </c>
      <c r="D102" s="14">
        <v>1834510.5510516446</v>
      </c>
      <c r="E102" s="14">
        <v>1834510.5510516446</v>
      </c>
      <c r="F102" s="14">
        <v>1834510.5510516446</v>
      </c>
      <c r="G102" s="14">
        <v>1834510.5510516446</v>
      </c>
      <c r="H102" s="14">
        <v>1834510.5510516446</v>
      </c>
      <c r="I102" s="14">
        <v>1834510.5510516446</v>
      </c>
      <c r="J102" s="14">
        <v>1834510.5510516446</v>
      </c>
      <c r="K102" s="14">
        <v>1834510.5510516446</v>
      </c>
      <c r="L102" s="14">
        <v>1834510.5510516446</v>
      </c>
      <c r="M102" s="14">
        <v>1834510.5510516446</v>
      </c>
      <c r="N102" s="14">
        <v>1792554.1506183837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1091481.4637066922</v>
      </c>
      <c r="C103" s="14">
        <v>1091481.4637066922</v>
      </c>
      <c r="D103" s="14">
        <v>1091481.4637066922</v>
      </c>
      <c r="E103" s="14">
        <v>1091481.4637066922</v>
      </c>
      <c r="F103" s="14">
        <v>1091481.4637066922</v>
      </c>
      <c r="G103" s="14">
        <v>1091481.4637066922</v>
      </c>
      <c r="H103" s="14">
        <v>1091481.4637066922</v>
      </c>
      <c r="I103" s="14">
        <v>1091481.4637066922</v>
      </c>
      <c r="J103" s="14">
        <v>1091481.4637066922</v>
      </c>
      <c r="K103" s="14">
        <v>1091481.4637066922</v>
      </c>
      <c r="L103" s="14">
        <v>1091481.4637066922</v>
      </c>
      <c r="M103" s="14">
        <v>1091481.4637066922</v>
      </c>
      <c r="N103" s="14">
        <v>1038529.6003495761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3148232.0836199806</v>
      </c>
      <c r="C104" s="14">
        <v>3148232.0836199806</v>
      </c>
      <c r="D104" s="14">
        <v>3148232.0836199806</v>
      </c>
      <c r="E104" s="14">
        <v>3148232.0836199806</v>
      </c>
      <c r="F104" s="14">
        <v>3148232.0836199806</v>
      </c>
      <c r="G104" s="14">
        <v>3148232.0836199806</v>
      </c>
      <c r="H104" s="14">
        <v>3148232.0836199806</v>
      </c>
      <c r="I104" s="14">
        <v>3148232.0836199806</v>
      </c>
      <c r="J104" s="14">
        <v>3148232.0836199806</v>
      </c>
      <c r="K104" s="14">
        <v>3148232.0836199806</v>
      </c>
      <c r="L104" s="14">
        <v>3148232.0836199806</v>
      </c>
      <c r="M104" s="14">
        <v>3148232.0836199806</v>
      </c>
      <c r="N104" s="14">
        <v>3067734.3386026761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1512787.031621987</v>
      </c>
      <c r="C105" s="14">
        <v>1512787.031621987</v>
      </c>
      <c r="D105" s="14">
        <v>1512787.031621987</v>
      </c>
      <c r="E105" s="14">
        <v>1512787.031621987</v>
      </c>
      <c r="F105" s="14">
        <v>1512787.031621987</v>
      </c>
      <c r="G105" s="14">
        <v>1512787.031621987</v>
      </c>
      <c r="H105" s="14">
        <v>1512787.031621987</v>
      </c>
      <c r="I105" s="14">
        <v>1512787.031621987</v>
      </c>
      <c r="J105" s="14">
        <v>1512787.031621987</v>
      </c>
      <c r="K105" s="14">
        <v>1512787.031621987</v>
      </c>
      <c r="L105" s="14">
        <v>1512787.031621987</v>
      </c>
      <c r="M105" s="14">
        <v>1512787.031621987</v>
      </c>
      <c r="N105" s="14">
        <v>1404470.7104296614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7587011.1299999999</v>
      </c>
      <c r="C106" s="14">
        <v>7587011.1299999999</v>
      </c>
      <c r="D106" s="14">
        <v>7587011.1299999999</v>
      </c>
      <c r="E106" s="14">
        <v>7587011.1299999999</v>
      </c>
      <c r="F106" s="14">
        <v>7587011.1299999999</v>
      </c>
      <c r="G106" s="14">
        <v>7587011.1299999999</v>
      </c>
      <c r="H106" s="14">
        <v>7587011.1299999999</v>
      </c>
      <c r="I106" s="14">
        <v>7587011.1299999999</v>
      </c>
      <c r="J106" s="14">
        <v>7587011.1299999999</v>
      </c>
      <c r="K106" s="14">
        <v>7587011.1299999999</v>
      </c>
      <c r="L106" s="14">
        <v>7587011.1299999999</v>
      </c>
      <c r="M106" s="14">
        <v>7587011.1299999999</v>
      </c>
      <c r="N106" s="14">
        <v>7303288.7999999998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8413117.2358331885</v>
      </c>
      <c r="C115" s="40">
        <v>602300.85027941864</v>
      </c>
      <c r="D115" s="40">
        <v>611322.60655145103</v>
      </c>
      <c r="E115" s="40">
        <v>643172.82691935438</v>
      </c>
      <c r="F115" s="40">
        <v>666921.00706470548</v>
      </c>
      <c r="G115" s="40">
        <v>684011.76882640412</v>
      </c>
      <c r="H115" s="40">
        <v>766488.19753612974</v>
      </c>
      <c r="I115" s="40">
        <v>794279.75336276181</v>
      </c>
      <c r="J115" s="40">
        <v>816974.13044151617</v>
      </c>
      <c r="K115" s="40">
        <v>843101.0877184486</v>
      </c>
      <c r="L115" s="40">
        <v>890508.60912672197</v>
      </c>
      <c r="M115" s="40">
        <v>959966.71698965249</v>
      </c>
      <c r="N115" s="40">
        <v>1011545.8014785021</v>
      </c>
      <c r="O115" s="40">
        <v>852789.56714788254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1241890.7</v>
      </c>
      <c r="C117" s="40">
        <v>1241890.7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736349.78749483894</v>
      </c>
      <c r="C118" s="40">
        <v>736349.78749483894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459227.36200000043</v>
      </c>
      <c r="C119" s="40">
        <v>459227.36200000043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6828761.6156199975</v>
      </c>
      <c r="C120" s="41">
        <v>602300.85027941864</v>
      </c>
      <c r="D120" s="41">
        <v>611322.60655145103</v>
      </c>
      <c r="E120" s="41">
        <v>643172.82691935438</v>
      </c>
      <c r="F120" s="41">
        <v>666921.00706470548</v>
      </c>
      <c r="G120" s="41">
        <v>684011.76882640412</v>
      </c>
      <c r="H120" s="41">
        <v>766488.19753612974</v>
      </c>
      <c r="I120" s="41">
        <v>794279.75336276181</v>
      </c>
      <c r="J120" s="41">
        <v>816974.13044151617</v>
      </c>
      <c r="K120" s="41">
        <v>843101.0877184486</v>
      </c>
      <c r="L120" s="41">
        <v>890508.60912672197</v>
      </c>
      <c r="M120" s="41">
        <v>959966.71698965249</v>
      </c>
      <c r="N120" s="41">
        <v>1011545.8014785021</v>
      </c>
      <c r="O120" s="41">
        <v>852789.56714788254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1241890.7</v>
      </c>
      <c r="C122" s="40">
        <v>1241890.7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459227.36200000043</v>
      </c>
      <c r="C123" s="40">
        <v>459227.36200000043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6671622.4115631627</v>
      </c>
      <c r="C124" s="41">
        <v>1781684.3588685207</v>
      </c>
      <c r="D124" s="41">
        <v>550589.53204589128</v>
      </c>
      <c r="E124" s="41">
        <v>561601.32268680923</v>
      </c>
      <c r="F124" s="41">
        <v>572833.34914054524</v>
      </c>
      <c r="G124" s="41">
        <v>584290.0161233563</v>
      </c>
      <c r="H124" s="41">
        <v>595975.81644582329</v>
      </c>
      <c r="I124" s="41">
        <v>607895.33277473995</v>
      </c>
      <c r="J124" s="41">
        <v>620053.23943023477</v>
      </c>
      <c r="K124" s="41">
        <v>632454.3042188395</v>
      </c>
      <c r="L124" s="41">
        <v>645103.39030321618</v>
      </c>
      <c r="M124" s="41">
        <v>658005.45810928044</v>
      </c>
      <c r="N124" s="41">
        <v>671165.56727146613</v>
      </c>
      <c r="O124" s="41">
        <v>659481.91337321792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736349.78749483894</v>
      </c>
      <c r="C125" s="40">
        <v>736349.78749483894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6828761.6156199975</v>
      </c>
      <c r="C126" s="41">
        <v>602300.85027941864</v>
      </c>
      <c r="D126" s="41">
        <v>611322.60655145103</v>
      </c>
      <c r="E126" s="41">
        <v>643172.82691935438</v>
      </c>
      <c r="F126" s="41">
        <v>666921.00706470548</v>
      </c>
      <c r="G126" s="41">
        <v>684011.76882640412</v>
      </c>
      <c r="H126" s="41">
        <v>766488.19753612974</v>
      </c>
      <c r="I126" s="41">
        <v>794279.75336276181</v>
      </c>
      <c r="J126" s="41">
        <v>816974.13044151617</v>
      </c>
      <c r="K126" s="41">
        <v>843101.0877184486</v>
      </c>
      <c r="L126" s="41">
        <v>890508.60912672197</v>
      </c>
      <c r="M126" s="41">
        <v>959966.71698965249</v>
      </c>
      <c r="N126" s="41">
        <v>1011545.8014785021</v>
      </c>
      <c r="O126" s="41">
        <v>852789.56714788254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1241890.7</v>
      </c>
      <c r="C129" s="40">
        <v>1241890.7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459227.36200000043</v>
      </c>
      <c r="C130" s="40">
        <v>459227.36200000043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5429731.7115631625</v>
      </c>
      <c r="C131" s="40">
        <v>539793.65886852087</v>
      </c>
      <c r="D131" s="40">
        <v>550589.53204589128</v>
      </c>
      <c r="E131" s="40">
        <v>561601.32268680923</v>
      </c>
      <c r="F131" s="40">
        <v>572833.34914054524</v>
      </c>
      <c r="G131" s="40">
        <v>584290.0161233563</v>
      </c>
      <c r="H131" s="40">
        <v>595975.81644582329</v>
      </c>
      <c r="I131" s="40">
        <v>607895.33277473995</v>
      </c>
      <c r="J131" s="40">
        <v>620053.23943023477</v>
      </c>
      <c r="K131" s="40">
        <v>632454.3042188395</v>
      </c>
      <c r="L131" s="40">
        <v>645103.39030321618</v>
      </c>
      <c r="M131" s="40">
        <v>658005.45810928044</v>
      </c>
      <c r="N131" s="40">
        <v>671165.56727146613</v>
      </c>
      <c r="O131" s="40">
        <v>659481.91337321792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9254428.9594165068</v>
      </c>
      <c r="C132" s="41">
        <v>662530.9353073606</v>
      </c>
      <c r="D132" s="41">
        <v>672454.86720659619</v>
      </c>
      <c r="E132" s="41">
        <v>707490.10961128992</v>
      </c>
      <c r="F132" s="41">
        <v>733613.10777117615</v>
      </c>
      <c r="G132" s="41">
        <v>752412.94570904458</v>
      </c>
      <c r="H132" s="41">
        <v>843137.01728974283</v>
      </c>
      <c r="I132" s="41">
        <v>873707.72869903804</v>
      </c>
      <c r="J132" s="41">
        <v>898671.54348566791</v>
      </c>
      <c r="K132" s="41">
        <v>927411.19649029349</v>
      </c>
      <c r="L132" s="41">
        <v>979559.47003939422</v>
      </c>
      <c r="M132" s="41">
        <v>1055963.3886886179</v>
      </c>
      <c r="N132" s="41">
        <v>1112700.3816263524</v>
      </c>
      <c r="O132" s="41">
        <v>938068.52386267087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1241890.7</v>
      </c>
      <c r="C134" s="40">
        <v>1241890.7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736349.78749483894</v>
      </c>
      <c r="C135" s="40">
        <v>736349.78749483894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459227.36200000043</v>
      </c>
      <c r="C136" s="42">
        <v>459227.36200000043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8D94-313B-4081-9F13-44FCE4834861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135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15199672.701051734</v>
      </c>
      <c r="C4" s="7">
        <v>11912677.171658248</v>
      </c>
      <c r="D4" s="7">
        <v>16435190.7629213</v>
      </c>
      <c r="E4" s="7">
        <v>11912677.171658248</v>
      </c>
      <c r="F4" s="7">
        <v>16719639.971156906</v>
      </c>
    </row>
    <row r="5" spans="1:29" x14ac:dyDescent="0.25">
      <c r="A5" s="8" t="s">
        <v>57</v>
      </c>
      <c r="B5" s="7">
        <v>3930440.298540419</v>
      </c>
      <c r="C5" s="7">
        <v>2826491.5030000005</v>
      </c>
      <c r="D5" s="7">
        <v>3226574.6505404185</v>
      </c>
      <c r="E5" s="7">
        <v>17139056.410921298</v>
      </c>
      <c r="F5" s="7">
        <v>3930440.298540419</v>
      </c>
    </row>
    <row r="6" spans="1:29" x14ac:dyDescent="0.25">
      <c r="A6" s="8" t="s">
        <v>58</v>
      </c>
      <c r="B6" s="7">
        <v>11269232.402511315</v>
      </c>
      <c r="C6" s="7">
        <v>9086185.6686582472</v>
      </c>
      <c r="D6" s="7">
        <v>13208616.112380881</v>
      </c>
      <c r="E6" s="7">
        <v>-5226379.2392630503</v>
      </c>
      <c r="F6" s="7">
        <v>12789199.672616487</v>
      </c>
    </row>
    <row r="7" spans="1:29" x14ac:dyDescent="0.25">
      <c r="A7" s="8" t="s">
        <v>59</v>
      </c>
      <c r="B7" s="9">
        <v>3.8671679370619572</v>
      </c>
      <c r="C7" s="9">
        <v>4.2146516835498318</v>
      </c>
      <c r="D7" s="9">
        <v>5.0936961152188349</v>
      </c>
      <c r="E7" s="9">
        <v>0.69506026971632395</v>
      </c>
      <c r="F7" s="9">
        <v>4.253884730768152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2069.9560000000001</v>
      </c>
      <c r="C11" s="14">
        <v>2069.9560000000001</v>
      </c>
      <c r="D11" s="14">
        <v>2069.9560000000001</v>
      </c>
      <c r="E11" s="14">
        <v>2069.9560000000001</v>
      </c>
      <c r="F11" s="14">
        <v>2069.9560000000001</v>
      </c>
      <c r="G11" s="14">
        <v>2069.9560000000001</v>
      </c>
      <c r="H11" s="14">
        <v>2069.9560000000001</v>
      </c>
      <c r="I11" s="14">
        <v>2069.9560000000001</v>
      </c>
      <c r="J11" s="14">
        <v>2069.9560000000001</v>
      </c>
      <c r="K11" s="14">
        <v>2069.9560000000001</v>
      </c>
      <c r="L11" s="14">
        <v>2069.9560000000001</v>
      </c>
      <c r="M11" s="14">
        <v>2069.9560000000001</v>
      </c>
      <c r="N11" s="14">
        <v>2069.9560000000001</v>
      </c>
      <c r="O11" s="14">
        <v>2069.9560000000001</v>
      </c>
      <c r="P11" s="14">
        <v>2069.9560000000001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8399037.6368958615</v>
      </c>
      <c r="C12" s="14">
        <v>8399037.6368958615</v>
      </c>
      <c r="D12" s="14">
        <v>8399037.6368958615</v>
      </c>
      <c r="E12" s="14">
        <v>8399037.6368958615</v>
      </c>
      <c r="F12" s="14">
        <v>8399037.6368958615</v>
      </c>
      <c r="G12" s="14">
        <v>8399037.6368958615</v>
      </c>
      <c r="H12" s="14">
        <v>8399037.6368958615</v>
      </c>
      <c r="I12" s="14">
        <v>8399037.6368958615</v>
      </c>
      <c r="J12" s="14">
        <v>8399037.6368958615</v>
      </c>
      <c r="K12" s="14">
        <v>8399037.6368958615</v>
      </c>
      <c r="L12" s="14">
        <v>8399037.6368958615</v>
      </c>
      <c r="M12" s="14">
        <v>8399037.6368958615</v>
      </c>
      <c r="N12" s="14">
        <v>8399037.6368958615</v>
      </c>
      <c r="O12" s="14">
        <v>8399037.6368958615</v>
      </c>
      <c r="P12" s="14">
        <v>8399037.6368958615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4162622.1688080174</v>
      </c>
      <c r="C13" s="14">
        <v>4162622.1688080174</v>
      </c>
      <c r="D13" s="14">
        <v>4162622.1688080174</v>
      </c>
      <c r="E13" s="14">
        <v>4162622.1688080174</v>
      </c>
      <c r="F13" s="14">
        <v>4162622.1688080174</v>
      </c>
      <c r="G13" s="14">
        <v>4162622.1688080174</v>
      </c>
      <c r="H13" s="14">
        <v>4162622.1688080174</v>
      </c>
      <c r="I13" s="14">
        <v>4162622.1688080174</v>
      </c>
      <c r="J13" s="14">
        <v>4162622.1688080174</v>
      </c>
      <c r="K13" s="14">
        <v>4162622.1688080174</v>
      </c>
      <c r="L13" s="14">
        <v>4162622.1688080174</v>
      </c>
      <c r="M13" s="14">
        <v>4162622.1688080174</v>
      </c>
      <c r="N13" s="14">
        <v>4162622.1688080174</v>
      </c>
      <c r="O13" s="14">
        <v>4162622.1688080174</v>
      </c>
      <c r="P13" s="14">
        <v>4162622.1688080174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1678738.0485291504</v>
      </c>
      <c r="C14" s="14">
        <v>1678738.0485291504</v>
      </c>
      <c r="D14" s="14">
        <v>1678738.0485291504</v>
      </c>
      <c r="E14" s="14">
        <v>1678738.0485291504</v>
      </c>
      <c r="F14" s="14">
        <v>1678738.0485291504</v>
      </c>
      <c r="G14" s="14">
        <v>1678738.0485291504</v>
      </c>
      <c r="H14" s="14">
        <v>1678738.0485291504</v>
      </c>
      <c r="I14" s="14">
        <v>1678738.0485291504</v>
      </c>
      <c r="J14" s="14">
        <v>1678738.0485291504</v>
      </c>
      <c r="K14" s="14">
        <v>1678738.0485291504</v>
      </c>
      <c r="L14" s="14">
        <v>1678738.0485291504</v>
      </c>
      <c r="M14" s="14">
        <v>1678738.0485291504</v>
      </c>
      <c r="N14" s="14">
        <v>1678738.0485291504</v>
      </c>
      <c r="O14" s="14">
        <v>1678738.0485291504</v>
      </c>
      <c r="P14" s="14">
        <v>1678738.0485291504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557320.14576697093</v>
      </c>
      <c r="C15" s="14">
        <v>557320.14576697093</v>
      </c>
      <c r="D15" s="14">
        <v>557320.14576697093</v>
      </c>
      <c r="E15" s="14">
        <v>557320.14576697093</v>
      </c>
      <c r="F15" s="14">
        <v>557320.14576697093</v>
      </c>
      <c r="G15" s="14">
        <v>557320.14576697093</v>
      </c>
      <c r="H15" s="14">
        <v>557320.14576697093</v>
      </c>
      <c r="I15" s="14">
        <v>557320.14576697093</v>
      </c>
      <c r="J15" s="14">
        <v>557320.14576697093</v>
      </c>
      <c r="K15" s="14">
        <v>557320.14576697093</v>
      </c>
      <c r="L15" s="14">
        <v>557320.14576697093</v>
      </c>
      <c r="M15" s="14">
        <v>557320.14576697093</v>
      </c>
      <c r="N15" s="14">
        <v>557320.14576697093</v>
      </c>
      <c r="O15" s="14">
        <v>557320.14576697093</v>
      </c>
      <c r="P15" s="14">
        <v>557320.14576697093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14797718</v>
      </c>
      <c r="C16" s="14">
        <v>14797718</v>
      </c>
      <c r="D16" s="14">
        <v>14797718</v>
      </c>
      <c r="E16" s="14">
        <v>14797718</v>
      </c>
      <c r="F16" s="14">
        <v>14797718</v>
      </c>
      <c r="G16" s="14">
        <v>14797718</v>
      </c>
      <c r="H16" s="14">
        <v>14797718</v>
      </c>
      <c r="I16" s="14">
        <v>14797718</v>
      </c>
      <c r="J16" s="14">
        <v>14797718</v>
      </c>
      <c r="K16" s="14">
        <v>14797718</v>
      </c>
      <c r="L16" s="14">
        <v>14797718</v>
      </c>
      <c r="M16" s="14">
        <v>14797718</v>
      </c>
      <c r="N16" s="14">
        <v>14797718</v>
      </c>
      <c r="O16" s="14">
        <v>14797718</v>
      </c>
      <c r="P16" s="14">
        <v>14797718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15199672.701051734</v>
      </c>
      <c r="C20" s="24">
        <v>888629.58743188693</v>
      </c>
      <c r="D20" s="24">
        <v>907830.28063602815</v>
      </c>
      <c r="E20" s="24">
        <v>972524.74952835077</v>
      </c>
      <c r="F20" s="24">
        <v>1022643.3012591596</v>
      </c>
      <c r="G20" s="24">
        <v>1055644.8218589595</v>
      </c>
      <c r="H20" s="24">
        <v>1204379.9985686617</v>
      </c>
      <c r="I20" s="24">
        <v>1255742.4610862639</v>
      </c>
      <c r="J20" s="24">
        <v>1289110.0146000108</v>
      </c>
      <c r="K20" s="24">
        <v>1325174.4726379528</v>
      </c>
      <c r="L20" s="24">
        <v>1416520.1393424652</v>
      </c>
      <c r="M20" s="24">
        <v>1554350.2932659891</v>
      </c>
      <c r="N20" s="24">
        <v>1656834.1036494898</v>
      </c>
      <c r="O20" s="24">
        <v>1434262.198312805</v>
      </c>
      <c r="P20" s="24">
        <v>1520308.1554806614</v>
      </c>
      <c r="Q20" s="24">
        <v>1437658.0317586046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2122625.855</v>
      </c>
      <c r="C22" s="25">
        <v>2122625.855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1103948.7955404185</v>
      </c>
      <c r="C23" s="25">
        <v>1103948.7955404185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703865.64800000051</v>
      </c>
      <c r="C24" s="25">
        <v>703865.64800000051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11912677.171658248</v>
      </c>
      <c r="C25" s="24">
        <v>888629.58743188693</v>
      </c>
      <c r="D25" s="24">
        <v>907830.28063602815</v>
      </c>
      <c r="E25" s="24">
        <v>972524.74952835077</v>
      </c>
      <c r="F25" s="24">
        <v>1022643.3012591596</v>
      </c>
      <c r="G25" s="24">
        <v>1055644.8218589595</v>
      </c>
      <c r="H25" s="24">
        <v>1204379.9985686617</v>
      </c>
      <c r="I25" s="24">
        <v>1255742.4610862639</v>
      </c>
      <c r="J25" s="24">
        <v>1289110.0146000108</v>
      </c>
      <c r="K25" s="24">
        <v>1325174.4726379528</v>
      </c>
      <c r="L25" s="24">
        <v>1416520.1393424652</v>
      </c>
      <c r="M25" s="24">
        <v>1554350.2932659891</v>
      </c>
      <c r="N25" s="24">
        <v>1656834.1036494898</v>
      </c>
      <c r="O25" s="24">
        <v>1434262.198312805</v>
      </c>
      <c r="P25" s="24">
        <v>1520308.1554806614</v>
      </c>
      <c r="Q25" s="24">
        <v>1437658.0317586046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2122625.855</v>
      </c>
      <c r="C27" s="25">
        <v>2122625.855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703865.64800000051</v>
      </c>
      <c r="C28" s="25">
        <v>703865.64800000051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16435190.7629213</v>
      </c>
      <c r="C29" s="24">
        <v>3403488.1851445665</v>
      </c>
      <c r="D29" s="24">
        <v>1306479.5767474577</v>
      </c>
      <c r="E29" s="24">
        <v>1332609.1682824073</v>
      </c>
      <c r="F29" s="24">
        <v>1359261.351648055</v>
      </c>
      <c r="G29" s="24">
        <v>1386446.5786810159</v>
      </c>
      <c r="H29" s="24">
        <v>1414175.5102546364</v>
      </c>
      <c r="I29" s="24">
        <v>1442459.0204597292</v>
      </c>
      <c r="J29" s="24">
        <v>1471308.2008689237</v>
      </c>
      <c r="K29" s="24">
        <v>1500734.3648863023</v>
      </c>
      <c r="L29" s="24">
        <v>1530749.0521840286</v>
      </c>
      <c r="M29" s="24">
        <v>1561364.0332277089</v>
      </c>
      <c r="N29" s="24">
        <v>1592591.3138922635</v>
      </c>
      <c r="O29" s="24">
        <v>1624443.1401701083</v>
      </c>
      <c r="P29" s="24">
        <v>1656932.0029735107</v>
      </c>
      <c r="Q29" s="24">
        <v>1690070.6430329811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1103948.7955404185</v>
      </c>
      <c r="C30" s="25">
        <v>1103948.7955404185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11912677.171658248</v>
      </c>
      <c r="C31" s="24">
        <v>888629.58743188693</v>
      </c>
      <c r="D31" s="24">
        <v>907830.28063602815</v>
      </c>
      <c r="E31" s="24">
        <v>972524.74952835077</v>
      </c>
      <c r="F31" s="24">
        <v>1022643.3012591596</v>
      </c>
      <c r="G31" s="24">
        <v>1055644.8218589595</v>
      </c>
      <c r="H31" s="24">
        <v>1204379.9985686617</v>
      </c>
      <c r="I31" s="24">
        <v>1255742.4610862639</v>
      </c>
      <c r="J31" s="24">
        <v>1289110.0146000108</v>
      </c>
      <c r="K31" s="24">
        <v>1325174.4726379528</v>
      </c>
      <c r="L31" s="24">
        <v>1416520.1393424652</v>
      </c>
      <c r="M31" s="24">
        <v>1554350.2932659891</v>
      </c>
      <c r="N31" s="24">
        <v>1656834.1036494898</v>
      </c>
      <c r="O31" s="24">
        <v>1434262.198312805</v>
      </c>
      <c r="P31" s="24">
        <v>1520308.1554806614</v>
      </c>
      <c r="Q31" s="24">
        <v>1437658.0317586046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2122625.855</v>
      </c>
      <c r="C34" s="25">
        <v>2122625.855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703865.64800000051</v>
      </c>
      <c r="C35" s="25">
        <v>703865.64800000051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14312564.907921299</v>
      </c>
      <c r="C36" s="25">
        <v>1280862.3301445665</v>
      </c>
      <c r="D36" s="25">
        <v>1306479.5767474577</v>
      </c>
      <c r="E36" s="25">
        <v>1332609.1682824073</v>
      </c>
      <c r="F36" s="25">
        <v>1359261.351648055</v>
      </c>
      <c r="G36" s="25">
        <v>1386446.5786810159</v>
      </c>
      <c r="H36" s="25">
        <v>1414175.5102546364</v>
      </c>
      <c r="I36" s="25">
        <v>1442459.0204597292</v>
      </c>
      <c r="J36" s="25">
        <v>1471308.2008689237</v>
      </c>
      <c r="K36" s="25">
        <v>1500734.3648863023</v>
      </c>
      <c r="L36" s="25">
        <v>1530749.0521840286</v>
      </c>
      <c r="M36" s="25">
        <v>1561364.0332277089</v>
      </c>
      <c r="N36" s="25">
        <v>1592591.3138922635</v>
      </c>
      <c r="O36" s="25">
        <v>1624443.1401701083</v>
      </c>
      <c r="P36" s="25">
        <v>1656932.0029735107</v>
      </c>
      <c r="Q36" s="25">
        <v>1690070.6430329811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16719639.971156906</v>
      </c>
      <c r="C37" s="24">
        <v>977492.54617507569</v>
      </c>
      <c r="D37" s="24">
        <v>998613.30869963102</v>
      </c>
      <c r="E37" s="24">
        <v>1069777.2244811859</v>
      </c>
      <c r="F37" s="24">
        <v>1124907.6313850756</v>
      </c>
      <c r="G37" s="24">
        <v>1161209.3040448555</v>
      </c>
      <c r="H37" s="24">
        <v>1324817.9984255279</v>
      </c>
      <c r="I37" s="24">
        <v>1381316.7071948904</v>
      </c>
      <c r="J37" s="24">
        <v>1418021.0160600119</v>
      </c>
      <c r="K37" s="24">
        <v>1457691.9199017482</v>
      </c>
      <c r="L37" s="24">
        <v>1558172.1532767119</v>
      </c>
      <c r="M37" s="24">
        <v>1709785.3225925881</v>
      </c>
      <c r="N37" s="24">
        <v>1822517.514014439</v>
      </c>
      <c r="O37" s="24">
        <v>1577688.4181440857</v>
      </c>
      <c r="P37" s="24">
        <v>1672338.9710287277</v>
      </c>
      <c r="Q37" s="24">
        <v>1581423.8349344651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2122625.855</v>
      </c>
      <c r="C39" s="25">
        <v>2122625.855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1103948.7955404185</v>
      </c>
      <c r="C40" s="25">
        <v>1103948.7955404185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703865.64800000051</v>
      </c>
      <c r="C41" s="27">
        <v>703865.64800000051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9599.5547438297253</v>
      </c>
      <c r="B45" s="7">
        <v>18457.616130434781</v>
      </c>
      <c r="C45" s="7">
        <v>28057.17087426451</v>
      </c>
      <c r="D45" s="14">
        <v>1930137.1304347827</v>
      </c>
      <c r="E45" s="30">
        <v>269.9942608695651</v>
      </c>
      <c r="F45" s="31">
        <v>9.034782608695652</v>
      </c>
      <c r="G45" s="14">
        <v>115</v>
      </c>
    </row>
    <row r="47" spans="1:29" s="32" customFormat="1" ht="4.5" customHeight="1" x14ac:dyDescent="0.25">
      <c r="AC47" s="33"/>
    </row>
    <row r="48" spans="1:29" x14ac:dyDescent="0.25">
      <c r="A48" s="2" t="s">
        <v>136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341736.80043232115</v>
      </c>
      <c r="C50" s="7">
        <v>264558.0181815176</v>
      </c>
      <c r="D50" s="7">
        <v>193974.24667407834</v>
      </c>
      <c r="E50" s="7">
        <v>264558.0181815176</v>
      </c>
      <c r="F50" s="7">
        <v>367367.06046474521</v>
      </c>
    </row>
    <row r="51" spans="1:29" x14ac:dyDescent="0.25">
      <c r="A51" s="8" t="s">
        <v>57</v>
      </c>
      <c r="B51" s="7">
        <v>118158.80621757117</v>
      </c>
      <c r="C51" s="7">
        <v>103072.72399999999</v>
      </c>
      <c r="D51" s="7">
        <v>98452.912217571182</v>
      </c>
      <c r="E51" s="7">
        <v>213680.14067407834</v>
      </c>
      <c r="F51" s="7">
        <v>118158.80621757117</v>
      </c>
    </row>
    <row r="52" spans="1:29" x14ac:dyDescent="0.25">
      <c r="A52" s="8" t="s">
        <v>58</v>
      </c>
      <c r="B52" s="7">
        <v>223577.99421474998</v>
      </c>
      <c r="C52" s="7">
        <v>161485.29418151762</v>
      </c>
      <c r="D52" s="7">
        <v>95521.33445650716</v>
      </c>
      <c r="E52" s="7">
        <v>50877.877507439262</v>
      </c>
      <c r="F52" s="7">
        <v>249208.25424717405</v>
      </c>
    </row>
    <row r="53" spans="1:29" x14ac:dyDescent="0.25">
      <c r="A53" s="8" t="s">
        <v>59</v>
      </c>
      <c r="B53" s="9">
        <v>2.892182236532296</v>
      </c>
      <c r="C53" s="9">
        <v>2.5667122000338094</v>
      </c>
      <c r="D53" s="9">
        <v>1.9702235546411717</v>
      </c>
      <c r="E53" s="9">
        <v>1.2381029764719322</v>
      </c>
      <c r="F53" s="9">
        <v>3.1090959042722179</v>
      </c>
    </row>
    <row r="54" spans="1:29" x14ac:dyDescent="0.25">
      <c r="A54" s="8" t="s">
        <v>60</v>
      </c>
      <c r="B54" s="11">
        <v>0.16620720878040113</v>
      </c>
      <c r="C54" s="11">
        <v>0.18633202058725734</v>
      </c>
      <c r="D54" s="11">
        <v>0.17798045258025696</v>
      </c>
      <c r="E54" s="11">
        <v>0.38628505026383519</v>
      </c>
      <c r="F54" s="11">
        <v>0.16620720878040113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366.65007797633319</v>
      </c>
      <c r="C58" s="14">
        <v>366.65007797633319</v>
      </c>
      <c r="D58" s="14">
        <v>366.65007797633319</v>
      </c>
      <c r="E58" s="14">
        <v>366.65007797633319</v>
      </c>
      <c r="F58" s="14">
        <v>366.65007797633319</v>
      </c>
      <c r="G58" s="14">
        <v>366.65007797633319</v>
      </c>
      <c r="H58" s="14">
        <v>366.65007797633319</v>
      </c>
      <c r="I58" s="14">
        <v>366.65007797633319</v>
      </c>
      <c r="J58" s="14">
        <v>366.65007797633319</v>
      </c>
      <c r="K58" s="14">
        <v>366.65007797633319</v>
      </c>
      <c r="L58" s="14">
        <v>366.65007797633319</v>
      </c>
      <c r="M58" s="14">
        <v>366.65007797633319</v>
      </c>
      <c r="N58" s="14">
        <v>366.65007797633319</v>
      </c>
      <c r="O58" s="14">
        <v>366.65007797633319</v>
      </c>
      <c r="P58" s="14">
        <v>366.65007797633319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59089.34992202367</v>
      </c>
      <c r="C59" s="14">
        <v>59089.34992202367</v>
      </c>
      <c r="D59" s="14">
        <v>59089.34992202367</v>
      </c>
      <c r="E59" s="14">
        <v>59089.34992202367</v>
      </c>
      <c r="F59" s="14">
        <v>59089.34992202367</v>
      </c>
      <c r="G59" s="14">
        <v>59089.34992202367</v>
      </c>
      <c r="H59" s="14">
        <v>59089.34992202367</v>
      </c>
      <c r="I59" s="14">
        <v>59089.34992202367</v>
      </c>
      <c r="J59" s="14">
        <v>59089.34992202367</v>
      </c>
      <c r="K59" s="14">
        <v>59089.34992202367</v>
      </c>
      <c r="L59" s="14">
        <v>59089.34992202367</v>
      </c>
      <c r="M59" s="14">
        <v>59089.34992202367</v>
      </c>
      <c r="N59" s="14">
        <v>59089.34992202367</v>
      </c>
      <c r="O59" s="14">
        <v>59089.34992202367</v>
      </c>
      <c r="P59" s="14">
        <v>59089.34992202367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59456</v>
      </c>
      <c r="C60" s="14">
        <v>59456</v>
      </c>
      <c r="D60" s="14">
        <v>59456</v>
      </c>
      <c r="E60" s="14">
        <v>59456</v>
      </c>
      <c r="F60" s="14">
        <v>59456</v>
      </c>
      <c r="G60" s="14">
        <v>59456</v>
      </c>
      <c r="H60" s="14">
        <v>59456</v>
      </c>
      <c r="I60" s="14">
        <v>59456</v>
      </c>
      <c r="J60" s="14">
        <v>59456</v>
      </c>
      <c r="K60" s="14">
        <v>59456</v>
      </c>
      <c r="L60" s="14">
        <v>59456</v>
      </c>
      <c r="M60" s="14">
        <v>59456</v>
      </c>
      <c r="N60" s="14">
        <v>59456</v>
      </c>
      <c r="O60" s="14">
        <v>59456</v>
      </c>
      <c r="P60" s="14">
        <v>59456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341736.80043232115</v>
      </c>
      <c r="C64" s="25">
        <v>18445.817961508936</v>
      </c>
      <c r="D64" s="25">
        <v>18621.102633458879</v>
      </c>
      <c r="E64" s="25">
        <v>20106.33941595889</v>
      </c>
      <c r="F64" s="25">
        <v>22076.389776457316</v>
      </c>
      <c r="G64" s="25">
        <v>23462.37584633776</v>
      </c>
      <c r="H64" s="25">
        <v>24541.191265546848</v>
      </c>
      <c r="I64" s="25">
        <v>25879.950419413279</v>
      </c>
      <c r="J64" s="25">
        <v>27152.900849789785</v>
      </c>
      <c r="K64" s="25">
        <v>28342.879456578958</v>
      </c>
      <c r="L64" s="25">
        <v>30757.13899977495</v>
      </c>
      <c r="M64" s="25">
        <v>33965.421314323197</v>
      </c>
      <c r="N64" s="25">
        <v>36573.598465684983</v>
      </c>
      <c r="O64" s="25">
        <v>38161.596467827228</v>
      </c>
      <c r="P64" s="25">
        <v>40613.32226601999</v>
      </c>
      <c r="Q64" s="25">
        <v>41856.155312316012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83366.83</v>
      </c>
      <c r="C66" s="25">
        <v>83366.83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15086.08221757118</v>
      </c>
      <c r="C67" s="25">
        <v>15086.08221757118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19705.893999999986</v>
      </c>
      <c r="C68" s="25">
        <v>19705.893999999986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264558.0181815176</v>
      </c>
      <c r="C69" s="24">
        <v>18445.817961508936</v>
      </c>
      <c r="D69" s="24">
        <v>18621.102633458879</v>
      </c>
      <c r="E69" s="24">
        <v>20106.33941595889</v>
      </c>
      <c r="F69" s="24">
        <v>22076.389776457316</v>
      </c>
      <c r="G69" s="24">
        <v>23462.37584633776</v>
      </c>
      <c r="H69" s="24">
        <v>24541.191265546848</v>
      </c>
      <c r="I69" s="24">
        <v>25879.950419413279</v>
      </c>
      <c r="J69" s="24">
        <v>27152.900849789785</v>
      </c>
      <c r="K69" s="24">
        <v>28342.879456578958</v>
      </c>
      <c r="L69" s="24">
        <v>30757.13899977495</v>
      </c>
      <c r="M69" s="24">
        <v>33965.421314323197</v>
      </c>
      <c r="N69" s="24">
        <v>36573.598465684983</v>
      </c>
      <c r="O69" s="24">
        <v>38161.596467827228</v>
      </c>
      <c r="P69" s="24">
        <v>40613.32226601999</v>
      </c>
      <c r="Q69" s="24">
        <v>41856.155312316012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83366.83</v>
      </c>
      <c r="C71" s="25">
        <v>83366.83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19705.893999999986</v>
      </c>
      <c r="C72" s="25">
        <v>19705.893999999986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193974.24667407834</v>
      </c>
      <c r="C73" s="24">
        <v>93265.326486400008</v>
      </c>
      <c r="D73" s="24">
        <v>10096.466416128</v>
      </c>
      <c r="E73" s="24">
        <v>10298.39574445056</v>
      </c>
      <c r="F73" s="24">
        <v>10504.363659339569</v>
      </c>
      <c r="G73" s="24">
        <v>10714.450932526361</v>
      </c>
      <c r="H73" s="24">
        <v>10928.739951176889</v>
      </c>
      <c r="I73" s="24">
        <v>11147.314750200427</v>
      </c>
      <c r="J73" s="24">
        <v>11370.261045204437</v>
      </c>
      <c r="K73" s="24">
        <v>11597.666266108525</v>
      </c>
      <c r="L73" s="24">
        <v>11829.619591430694</v>
      </c>
      <c r="M73" s="24">
        <v>12066.211983259309</v>
      </c>
      <c r="N73" s="24">
        <v>12307.536222924495</v>
      </c>
      <c r="O73" s="24">
        <v>12553.686947382987</v>
      </c>
      <c r="P73" s="24">
        <v>12804.760686330645</v>
      </c>
      <c r="Q73" s="24">
        <v>13060.855900057259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15086.08221757118</v>
      </c>
      <c r="C74" s="27">
        <v>15086.08221757118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264558.0181815176</v>
      </c>
      <c r="C75" s="24">
        <v>18445.817961508936</v>
      </c>
      <c r="D75" s="24">
        <v>18621.102633458879</v>
      </c>
      <c r="E75" s="24">
        <v>20106.33941595889</v>
      </c>
      <c r="F75" s="24">
        <v>22076.389776457316</v>
      </c>
      <c r="G75" s="24">
        <v>23462.37584633776</v>
      </c>
      <c r="H75" s="24">
        <v>24541.191265546848</v>
      </c>
      <c r="I75" s="24">
        <v>25879.950419413279</v>
      </c>
      <c r="J75" s="24">
        <v>27152.900849789785</v>
      </c>
      <c r="K75" s="24">
        <v>28342.879456578958</v>
      </c>
      <c r="L75" s="24">
        <v>30757.13899977495</v>
      </c>
      <c r="M75" s="24">
        <v>33965.421314323197</v>
      </c>
      <c r="N75" s="24">
        <v>36573.598465684983</v>
      </c>
      <c r="O75" s="24">
        <v>38161.596467827228</v>
      </c>
      <c r="P75" s="24">
        <v>40613.32226601999</v>
      </c>
      <c r="Q75" s="24">
        <v>41856.155312316012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83366.83</v>
      </c>
      <c r="C78" s="25">
        <v>83366.83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19705.893999999986</v>
      </c>
      <c r="C79" s="25">
        <v>19705.893999999986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110607.41667407835</v>
      </c>
      <c r="C80" s="25">
        <v>9898.4964863999994</v>
      </c>
      <c r="D80" s="25">
        <v>10096.466416128</v>
      </c>
      <c r="E80" s="25">
        <v>10298.39574445056</v>
      </c>
      <c r="F80" s="25">
        <v>10504.363659339569</v>
      </c>
      <c r="G80" s="25">
        <v>10714.450932526361</v>
      </c>
      <c r="H80" s="25">
        <v>10928.739951176889</v>
      </c>
      <c r="I80" s="25">
        <v>11147.314750200427</v>
      </c>
      <c r="J80" s="25">
        <v>11370.261045204437</v>
      </c>
      <c r="K80" s="25">
        <v>11597.666266108525</v>
      </c>
      <c r="L80" s="25">
        <v>11829.619591430694</v>
      </c>
      <c r="M80" s="25">
        <v>12066.211983259309</v>
      </c>
      <c r="N80" s="25">
        <v>12307.536222924495</v>
      </c>
      <c r="O80" s="25">
        <v>12553.686947382987</v>
      </c>
      <c r="P80" s="25">
        <v>12804.760686330645</v>
      </c>
      <c r="Q80" s="25">
        <v>13060.855900057259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367367.06046474521</v>
      </c>
      <c r="C81" s="24">
        <v>19829.254308622105</v>
      </c>
      <c r="D81" s="24">
        <v>20017.685330968292</v>
      </c>
      <c r="E81" s="24">
        <v>21614.314872155806</v>
      </c>
      <c r="F81" s="24">
        <v>23732.119009691614</v>
      </c>
      <c r="G81" s="24">
        <v>25222.054034813093</v>
      </c>
      <c r="H81" s="24">
        <v>26381.780610462862</v>
      </c>
      <c r="I81" s="24">
        <v>27820.946700869274</v>
      </c>
      <c r="J81" s="24">
        <v>29189.368413524018</v>
      </c>
      <c r="K81" s="24">
        <v>30468.595415822379</v>
      </c>
      <c r="L81" s="24">
        <v>33063.924424758072</v>
      </c>
      <c r="M81" s="24">
        <v>36512.827912897439</v>
      </c>
      <c r="N81" s="24">
        <v>39316.618350611352</v>
      </c>
      <c r="O81" s="24">
        <v>41023.716202914271</v>
      </c>
      <c r="P81" s="24">
        <v>43659.321435971484</v>
      </c>
      <c r="Q81" s="24">
        <v>44995.36696073971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83366.83</v>
      </c>
      <c r="C83" s="25">
        <v>83366.83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15086.08221757118</v>
      </c>
      <c r="C84" s="25">
        <v>15086.08221757118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19705.893999999986</v>
      </c>
      <c r="C85" s="27">
        <v>19705.893999999986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502.8694072523727</v>
      </c>
      <c r="B89" s="7">
        <v>2778.8943333333332</v>
      </c>
      <c r="C89" s="7">
        <v>3281.7637405857063</v>
      </c>
      <c r="D89" s="14">
        <v>29728</v>
      </c>
      <c r="E89" s="7"/>
      <c r="F89" s="31">
        <v>0.86956521739130432</v>
      </c>
      <c r="G89" s="14">
        <v>30</v>
      </c>
    </row>
    <row r="91" spans="1:29" s="32" customFormat="1" ht="4.5" customHeight="1" x14ac:dyDescent="0.25">
      <c r="AC91" s="33"/>
    </row>
    <row r="92" spans="1:29" x14ac:dyDescent="0.25">
      <c r="A92" s="2" t="s">
        <v>137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15541409.501484055</v>
      </c>
      <c r="C94" s="36">
        <v>12177235.189839765</v>
      </c>
      <c r="D94" s="36">
        <v>16629165.009595377</v>
      </c>
      <c r="E94" s="36">
        <v>12177235.189839765</v>
      </c>
      <c r="F94" s="36">
        <v>17087007.03162165</v>
      </c>
    </row>
    <row r="95" spans="1:29" x14ac:dyDescent="0.25">
      <c r="A95" s="8" t="s">
        <v>57</v>
      </c>
      <c r="B95" s="36">
        <v>4048599.1047579902</v>
      </c>
      <c r="C95" s="36">
        <v>2929564.2270000004</v>
      </c>
      <c r="D95" s="36">
        <v>3325027.5627579899</v>
      </c>
      <c r="E95" s="36">
        <v>17352736.551595375</v>
      </c>
      <c r="F95" s="36">
        <v>4048599.1047579902</v>
      </c>
    </row>
    <row r="96" spans="1:29" x14ac:dyDescent="0.25">
      <c r="A96" s="8" t="s">
        <v>58</v>
      </c>
      <c r="B96" s="36">
        <v>11492810.396726066</v>
      </c>
      <c r="C96" s="36">
        <v>9247670.9628397655</v>
      </c>
      <c r="D96" s="36">
        <v>13304137.446837388</v>
      </c>
      <c r="E96" s="36">
        <v>-5175501.3617556114</v>
      </c>
      <c r="F96" s="36">
        <v>13038407.926863661</v>
      </c>
    </row>
    <row r="97" spans="1:29" x14ac:dyDescent="0.25">
      <c r="A97" s="8" t="s">
        <v>59</v>
      </c>
      <c r="B97" s="9">
        <v>3.8387128731070201</v>
      </c>
      <c r="C97" s="9">
        <v>4.1566711791500053</v>
      </c>
      <c r="D97" s="9">
        <v>5.0012111766682885</v>
      </c>
      <c r="E97" s="9">
        <v>0.70174725200448085</v>
      </c>
      <c r="F97" s="9">
        <v>4.2204739440713395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2069.9560000000001</v>
      </c>
      <c r="C101" s="14">
        <v>2069.9560000000001</v>
      </c>
      <c r="D101" s="14">
        <v>2069.9560000000001</v>
      </c>
      <c r="E101" s="14">
        <v>2069.9560000000001</v>
      </c>
      <c r="F101" s="14">
        <v>2069.9560000000001</v>
      </c>
      <c r="G101" s="14">
        <v>2069.9560000000001</v>
      </c>
      <c r="H101" s="14">
        <v>2069.9560000000001</v>
      </c>
      <c r="I101" s="14">
        <v>2069.9560000000001</v>
      </c>
      <c r="J101" s="14">
        <v>2069.9560000000001</v>
      </c>
      <c r="K101" s="14">
        <v>2069.9560000000001</v>
      </c>
      <c r="L101" s="14">
        <v>2069.9560000000001</v>
      </c>
      <c r="M101" s="14">
        <v>2069.9560000000001</v>
      </c>
      <c r="N101" s="14">
        <v>2069.9560000000001</v>
      </c>
      <c r="O101" s="14">
        <v>2069.9560000000001</v>
      </c>
      <c r="P101" s="14">
        <v>2069.9560000000001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8399037.6368958615</v>
      </c>
      <c r="C102" s="14">
        <v>8399037.6368958615</v>
      </c>
      <c r="D102" s="14">
        <v>8399037.6368958615</v>
      </c>
      <c r="E102" s="14">
        <v>8399037.6368958615</v>
      </c>
      <c r="F102" s="14">
        <v>8399037.6368958615</v>
      </c>
      <c r="G102" s="14">
        <v>8399037.6368958615</v>
      </c>
      <c r="H102" s="14">
        <v>8399037.6368958615</v>
      </c>
      <c r="I102" s="14">
        <v>8399037.6368958615</v>
      </c>
      <c r="J102" s="14">
        <v>8399037.6368958615</v>
      </c>
      <c r="K102" s="14">
        <v>8399037.6368958615</v>
      </c>
      <c r="L102" s="14">
        <v>8399037.6368958615</v>
      </c>
      <c r="M102" s="14">
        <v>8399037.6368958615</v>
      </c>
      <c r="N102" s="14">
        <v>8399037.6368958615</v>
      </c>
      <c r="O102" s="14">
        <v>8399037.6368958615</v>
      </c>
      <c r="P102" s="14">
        <v>8399037.6368958615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4162622.1688080174</v>
      </c>
      <c r="C103" s="14">
        <v>4162622.1688080174</v>
      </c>
      <c r="D103" s="14">
        <v>4162622.1688080174</v>
      </c>
      <c r="E103" s="14">
        <v>4162622.1688080174</v>
      </c>
      <c r="F103" s="14">
        <v>4162622.1688080174</v>
      </c>
      <c r="G103" s="14">
        <v>4162622.1688080174</v>
      </c>
      <c r="H103" s="14">
        <v>4162622.1688080174</v>
      </c>
      <c r="I103" s="14">
        <v>4162622.1688080174</v>
      </c>
      <c r="J103" s="14">
        <v>4162622.1688080174</v>
      </c>
      <c r="K103" s="14">
        <v>4162622.1688080174</v>
      </c>
      <c r="L103" s="14">
        <v>4162622.1688080174</v>
      </c>
      <c r="M103" s="14">
        <v>4162622.1688080174</v>
      </c>
      <c r="N103" s="14">
        <v>4162622.1688080174</v>
      </c>
      <c r="O103" s="14">
        <v>4162622.1688080174</v>
      </c>
      <c r="P103" s="14">
        <v>4162622.1688080174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1678738.0485291504</v>
      </c>
      <c r="C104" s="14">
        <v>1678738.0485291504</v>
      </c>
      <c r="D104" s="14">
        <v>1678738.0485291504</v>
      </c>
      <c r="E104" s="14">
        <v>1678738.0485291504</v>
      </c>
      <c r="F104" s="14">
        <v>1678738.0485291504</v>
      </c>
      <c r="G104" s="14">
        <v>1678738.0485291504</v>
      </c>
      <c r="H104" s="14">
        <v>1678738.0485291504</v>
      </c>
      <c r="I104" s="14">
        <v>1678738.0485291504</v>
      </c>
      <c r="J104" s="14">
        <v>1678738.0485291504</v>
      </c>
      <c r="K104" s="14">
        <v>1678738.0485291504</v>
      </c>
      <c r="L104" s="14">
        <v>1678738.0485291504</v>
      </c>
      <c r="M104" s="14">
        <v>1678738.0485291504</v>
      </c>
      <c r="N104" s="14">
        <v>1678738.0485291504</v>
      </c>
      <c r="O104" s="14">
        <v>1678738.0485291504</v>
      </c>
      <c r="P104" s="14">
        <v>1678738.0485291504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557320.14576697093</v>
      </c>
      <c r="C105" s="14">
        <v>557320.14576697093</v>
      </c>
      <c r="D105" s="14">
        <v>557320.14576697093</v>
      </c>
      <c r="E105" s="14">
        <v>557320.14576697093</v>
      </c>
      <c r="F105" s="14">
        <v>557320.14576697093</v>
      </c>
      <c r="G105" s="14">
        <v>557320.14576697093</v>
      </c>
      <c r="H105" s="14">
        <v>557320.14576697093</v>
      </c>
      <c r="I105" s="14">
        <v>557320.14576697093</v>
      </c>
      <c r="J105" s="14">
        <v>557320.14576697093</v>
      </c>
      <c r="K105" s="14">
        <v>557320.14576697093</v>
      </c>
      <c r="L105" s="14">
        <v>557320.14576697093</v>
      </c>
      <c r="M105" s="14">
        <v>557320.14576697093</v>
      </c>
      <c r="N105" s="14">
        <v>557320.14576697093</v>
      </c>
      <c r="O105" s="14">
        <v>557320.14576697093</v>
      </c>
      <c r="P105" s="14">
        <v>557320.14576697093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14797718</v>
      </c>
      <c r="C106" s="14">
        <v>14797718</v>
      </c>
      <c r="D106" s="14">
        <v>14797718</v>
      </c>
      <c r="E106" s="14">
        <v>14797718</v>
      </c>
      <c r="F106" s="14">
        <v>14797718</v>
      </c>
      <c r="G106" s="14">
        <v>14797718</v>
      </c>
      <c r="H106" s="14">
        <v>14797718</v>
      </c>
      <c r="I106" s="14">
        <v>14797718</v>
      </c>
      <c r="J106" s="14">
        <v>14797718</v>
      </c>
      <c r="K106" s="14">
        <v>14797718</v>
      </c>
      <c r="L106" s="14">
        <v>14797718</v>
      </c>
      <c r="M106" s="14">
        <v>14797718</v>
      </c>
      <c r="N106" s="14">
        <v>14797718</v>
      </c>
      <c r="O106" s="14">
        <v>14797718</v>
      </c>
      <c r="P106" s="14">
        <v>14797718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366.65007797633319</v>
      </c>
      <c r="C109" s="14">
        <v>366.65007797633319</v>
      </c>
      <c r="D109" s="14">
        <v>366.65007797633319</v>
      </c>
      <c r="E109" s="14">
        <v>366.65007797633319</v>
      </c>
      <c r="F109" s="14">
        <v>366.65007797633319</v>
      </c>
      <c r="G109" s="14">
        <v>366.65007797633319</v>
      </c>
      <c r="H109" s="14">
        <v>366.65007797633319</v>
      </c>
      <c r="I109" s="14">
        <v>366.65007797633319</v>
      </c>
      <c r="J109" s="14">
        <v>366.65007797633319</v>
      </c>
      <c r="K109" s="14">
        <v>366.65007797633319</v>
      </c>
      <c r="L109" s="14">
        <v>366.65007797633319</v>
      </c>
      <c r="M109" s="14">
        <v>366.65007797633319</v>
      </c>
      <c r="N109" s="14">
        <v>366.65007797633319</v>
      </c>
      <c r="O109" s="14">
        <v>366.65007797633319</v>
      </c>
      <c r="P109" s="14">
        <v>366.65007797633319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59089.34992202367</v>
      </c>
      <c r="C110" s="14">
        <v>59089.34992202367</v>
      </c>
      <c r="D110" s="14">
        <v>59089.34992202367</v>
      </c>
      <c r="E110" s="14">
        <v>59089.34992202367</v>
      </c>
      <c r="F110" s="14">
        <v>59089.34992202367</v>
      </c>
      <c r="G110" s="14">
        <v>59089.34992202367</v>
      </c>
      <c r="H110" s="14">
        <v>59089.34992202367</v>
      </c>
      <c r="I110" s="14">
        <v>59089.34992202367</v>
      </c>
      <c r="J110" s="14">
        <v>59089.34992202367</v>
      </c>
      <c r="K110" s="14">
        <v>59089.34992202367</v>
      </c>
      <c r="L110" s="14">
        <v>59089.34992202367</v>
      </c>
      <c r="M110" s="14">
        <v>59089.34992202367</v>
      </c>
      <c r="N110" s="14">
        <v>59089.34992202367</v>
      </c>
      <c r="O110" s="14">
        <v>59089.34992202367</v>
      </c>
      <c r="P110" s="14">
        <v>59089.34992202367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59456</v>
      </c>
      <c r="C111" s="14">
        <v>59456</v>
      </c>
      <c r="D111" s="14">
        <v>59456</v>
      </c>
      <c r="E111" s="14">
        <v>59456</v>
      </c>
      <c r="F111" s="14">
        <v>59456</v>
      </c>
      <c r="G111" s="14">
        <v>59456</v>
      </c>
      <c r="H111" s="14">
        <v>59456</v>
      </c>
      <c r="I111" s="14">
        <v>59456</v>
      </c>
      <c r="J111" s="14">
        <v>59456</v>
      </c>
      <c r="K111" s="14">
        <v>59456</v>
      </c>
      <c r="L111" s="14">
        <v>59456</v>
      </c>
      <c r="M111" s="14">
        <v>59456</v>
      </c>
      <c r="N111" s="14">
        <v>59456</v>
      </c>
      <c r="O111" s="14">
        <v>59456</v>
      </c>
      <c r="P111" s="14">
        <v>59456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15541409.501484055</v>
      </c>
      <c r="C115" s="40">
        <v>907075.40539339592</v>
      </c>
      <c r="D115" s="40">
        <v>926451.38326948707</v>
      </c>
      <c r="E115" s="40">
        <v>992631.08894430962</v>
      </c>
      <c r="F115" s="40">
        <v>1044719.6910356169</v>
      </c>
      <c r="G115" s="40">
        <v>1079107.1977052973</v>
      </c>
      <c r="H115" s="40">
        <v>1228921.1898342087</v>
      </c>
      <c r="I115" s="40">
        <v>1281622.4115056773</v>
      </c>
      <c r="J115" s="40">
        <v>1316262.9154498007</v>
      </c>
      <c r="K115" s="40">
        <v>1353517.3520945318</v>
      </c>
      <c r="L115" s="40">
        <v>1447277.2783422403</v>
      </c>
      <c r="M115" s="40">
        <v>1588315.7145803121</v>
      </c>
      <c r="N115" s="40">
        <v>1693407.7021151748</v>
      </c>
      <c r="O115" s="40">
        <v>1472423.7947806322</v>
      </c>
      <c r="P115" s="40">
        <v>1560921.4777466813</v>
      </c>
      <c r="Q115" s="40">
        <v>1479514.1870709206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2205992.6850000001</v>
      </c>
      <c r="C117" s="40">
        <v>2205992.6850000001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1119034.8777579896</v>
      </c>
      <c r="C118" s="40">
        <v>1119034.8777579896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723571.54200000048</v>
      </c>
      <c r="C119" s="40">
        <v>723571.54200000048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12177235.189839765</v>
      </c>
      <c r="C120" s="41">
        <v>907075.40539339592</v>
      </c>
      <c r="D120" s="41">
        <v>926451.38326948707</v>
      </c>
      <c r="E120" s="41">
        <v>992631.08894430962</v>
      </c>
      <c r="F120" s="41">
        <v>1044719.6910356169</v>
      </c>
      <c r="G120" s="41">
        <v>1079107.1977052973</v>
      </c>
      <c r="H120" s="41">
        <v>1228921.1898342087</v>
      </c>
      <c r="I120" s="41">
        <v>1281622.4115056773</v>
      </c>
      <c r="J120" s="41">
        <v>1316262.9154498007</v>
      </c>
      <c r="K120" s="41">
        <v>1353517.3520945318</v>
      </c>
      <c r="L120" s="41">
        <v>1447277.2783422403</v>
      </c>
      <c r="M120" s="41">
        <v>1588315.7145803121</v>
      </c>
      <c r="N120" s="41">
        <v>1693407.7021151748</v>
      </c>
      <c r="O120" s="41">
        <v>1472423.7947806322</v>
      </c>
      <c r="P120" s="41">
        <v>1560921.4777466813</v>
      </c>
      <c r="Q120" s="41">
        <v>1479514.1870709206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2205992.6850000001</v>
      </c>
      <c r="C122" s="40">
        <v>2205992.6850000001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723571.54200000048</v>
      </c>
      <c r="C123" s="40">
        <v>723571.54200000048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16629165.009595377</v>
      </c>
      <c r="C124" s="41">
        <v>3496753.5116309663</v>
      </c>
      <c r="D124" s="41">
        <v>1316576.0431635857</v>
      </c>
      <c r="E124" s="41">
        <v>1342907.564026858</v>
      </c>
      <c r="F124" s="41">
        <v>1369765.7153073945</v>
      </c>
      <c r="G124" s="41">
        <v>1397161.0296135421</v>
      </c>
      <c r="H124" s="41">
        <v>1425104.2502058132</v>
      </c>
      <c r="I124" s="41">
        <v>1453606.3352099296</v>
      </c>
      <c r="J124" s="41">
        <v>1482678.4619141282</v>
      </c>
      <c r="K124" s="41">
        <v>1512332.0311524109</v>
      </c>
      <c r="L124" s="41">
        <v>1542578.6717754593</v>
      </c>
      <c r="M124" s="41">
        <v>1573430.2452109682</v>
      </c>
      <c r="N124" s="41">
        <v>1604898.8501151879</v>
      </c>
      <c r="O124" s="41">
        <v>1636996.8271174913</v>
      </c>
      <c r="P124" s="41">
        <v>1669736.7636598414</v>
      </c>
      <c r="Q124" s="41">
        <v>1703131.4989330384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1119034.8777579896</v>
      </c>
      <c r="C125" s="40">
        <v>1119034.8777579896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12177235.189839765</v>
      </c>
      <c r="C126" s="41">
        <v>907075.40539339592</v>
      </c>
      <c r="D126" s="41">
        <v>926451.38326948707</v>
      </c>
      <c r="E126" s="41">
        <v>992631.08894430962</v>
      </c>
      <c r="F126" s="41">
        <v>1044719.6910356169</v>
      </c>
      <c r="G126" s="41">
        <v>1079107.1977052973</v>
      </c>
      <c r="H126" s="41">
        <v>1228921.1898342087</v>
      </c>
      <c r="I126" s="41">
        <v>1281622.4115056773</v>
      </c>
      <c r="J126" s="41">
        <v>1316262.9154498007</v>
      </c>
      <c r="K126" s="41">
        <v>1353517.3520945318</v>
      </c>
      <c r="L126" s="41">
        <v>1447277.2783422403</v>
      </c>
      <c r="M126" s="41">
        <v>1588315.7145803121</v>
      </c>
      <c r="N126" s="41">
        <v>1693407.7021151748</v>
      </c>
      <c r="O126" s="41">
        <v>1472423.7947806322</v>
      </c>
      <c r="P126" s="41">
        <v>1560921.4777466813</v>
      </c>
      <c r="Q126" s="41">
        <v>1479514.1870709206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2205992.6850000001</v>
      </c>
      <c r="C129" s="40">
        <v>2205992.6850000001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723571.54200000048</v>
      </c>
      <c r="C130" s="40">
        <v>723571.54200000048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14423172.324595377</v>
      </c>
      <c r="C131" s="40">
        <v>1290760.8266309665</v>
      </c>
      <c r="D131" s="40">
        <v>1316576.0431635857</v>
      </c>
      <c r="E131" s="40">
        <v>1342907.564026858</v>
      </c>
      <c r="F131" s="40">
        <v>1369765.7153073945</v>
      </c>
      <c r="G131" s="40">
        <v>1397161.0296135421</v>
      </c>
      <c r="H131" s="40">
        <v>1425104.2502058132</v>
      </c>
      <c r="I131" s="40">
        <v>1453606.3352099296</v>
      </c>
      <c r="J131" s="40">
        <v>1482678.4619141282</v>
      </c>
      <c r="K131" s="40">
        <v>1512332.0311524109</v>
      </c>
      <c r="L131" s="40">
        <v>1542578.6717754593</v>
      </c>
      <c r="M131" s="40">
        <v>1573430.2452109682</v>
      </c>
      <c r="N131" s="40">
        <v>1604898.8501151879</v>
      </c>
      <c r="O131" s="40">
        <v>1636996.8271174913</v>
      </c>
      <c r="P131" s="40">
        <v>1669736.7636598414</v>
      </c>
      <c r="Q131" s="40">
        <v>1703131.4989330384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17087007.03162165</v>
      </c>
      <c r="C132" s="41">
        <v>997321.80048369779</v>
      </c>
      <c r="D132" s="41">
        <v>1018630.9940305992</v>
      </c>
      <c r="E132" s="41">
        <v>1091391.5393533418</v>
      </c>
      <c r="F132" s="41">
        <v>1148639.7503947672</v>
      </c>
      <c r="G132" s="41">
        <v>1186431.3580796686</v>
      </c>
      <c r="H132" s="41">
        <v>1351199.7790359908</v>
      </c>
      <c r="I132" s="41">
        <v>1409137.6538957597</v>
      </c>
      <c r="J132" s="41">
        <v>1447210.3844735359</v>
      </c>
      <c r="K132" s="41">
        <v>1488160.5153175707</v>
      </c>
      <c r="L132" s="41">
        <v>1591236.0777014701</v>
      </c>
      <c r="M132" s="41">
        <v>1746298.1505054855</v>
      </c>
      <c r="N132" s="41">
        <v>1861834.1323650503</v>
      </c>
      <c r="O132" s="41">
        <v>1618712.1343469999</v>
      </c>
      <c r="P132" s="41">
        <v>1715998.2924646991</v>
      </c>
      <c r="Q132" s="41">
        <v>1626419.2018952048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2205992.6850000001</v>
      </c>
      <c r="C134" s="40">
        <v>2205992.6850000001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1119034.8777579896</v>
      </c>
      <c r="C135" s="40">
        <v>1119034.8777579896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723571.54200000048</v>
      </c>
      <c r="C136" s="42">
        <v>723571.54200000048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71D9A-937A-4735-BCFD-D8A1C5701E52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138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19163417.609698821</v>
      </c>
      <c r="C4" s="7">
        <v>15120810.980618205</v>
      </c>
      <c r="D4" s="7">
        <v>15827714.237404782</v>
      </c>
      <c r="E4" s="7">
        <v>15120810.980618205</v>
      </c>
      <c r="F4" s="7">
        <v>21079759.370668702</v>
      </c>
    </row>
    <row r="5" spans="1:29" x14ac:dyDescent="0.25">
      <c r="A5" s="8" t="s">
        <v>57</v>
      </c>
      <c r="B5" s="7">
        <v>7507598.3396765161</v>
      </c>
      <c r="C5" s="7">
        <v>3165200.4899999998</v>
      </c>
      <c r="D5" s="7">
        <v>7307235.0996765159</v>
      </c>
      <c r="E5" s="7">
        <v>16028077.477404783</v>
      </c>
      <c r="F5" s="7">
        <v>7507598.3396765161</v>
      </c>
    </row>
    <row r="6" spans="1:29" x14ac:dyDescent="0.25">
      <c r="A6" s="8" t="s">
        <v>58</v>
      </c>
      <c r="B6" s="7">
        <v>11655819.270022305</v>
      </c>
      <c r="C6" s="7">
        <v>11955610.490618205</v>
      </c>
      <c r="D6" s="7">
        <v>8520479.1377282664</v>
      </c>
      <c r="E6" s="7">
        <v>-907266.49678657763</v>
      </c>
      <c r="F6" s="7">
        <v>13572161.030992186</v>
      </c>
    </row>
    <row r="7" spans="1:29" x14ac:dyDescent="0.25">
      <c r="A7" s="8" t="s">
        <v>59</v>
      </c>
      <c r="B7" s="9">
        <v>2.5525363428705385</v>
      </c>
      <c r="C7" s="9">
        <v>4.7772048021571631</v>
      </c>
      <c r="D7" s="9">
        <v>2.1660332562866986</v>
      </c>
      <c r="E7" s="9">
        <v>0.94339517649165494</v>
      </c>
      <c r="F7" s="9">
        <v>2.8077899771575923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4035.3</v>
      </c>
      <c r="C11" s="14">
        <v>4035.3</v>
      </c>
      <c r="D11" s="14">
        <v>4035.3</v>
      </c>
      <c r="E11" s="14">
        <v>4035.3</v>
      </c>
      <c r="F11" s="14">
        <v>4035.3</v>
      </c>
      <c r="G11" s="14">
        <v>4035.3</v>
      </c>
      <c r="H11" s="14">
        <v>4035.3</v>
      </c>
      <c r="I11" s="14">
        <v>4035.3</v>
      </c>
      <c r="J11" s="14">
        <v>4035.3</v>
      </c>
      <c r="K11" s="14">
        <v>4035.3</v>
      </c>
      <c r="L11" s="14">
        <v>4035.3</v>
      </c>
      <c r="M11" s="14">
        <v>4035.3</v>
      </c>
      <c r="N11" s="14">
        <v>4035.3</v>
      </c>
      <c r="O11" s="14">
        <v>4035.3</v>
      </c>
      <c r="P11" s="14">
        <v>4035.3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7548317.7635185365</v>
      </c>
      <c r="C12" s="14">
        <v>7548317.7635185365</v>
      </c>
      <c r="D12" s="14">
        <v>7548317.7635185365</v>
      </c>
      <c r="E12" s="14">
        <v>7548317.7635185365</v>
      </c>
      <c r="F12" s="14">
        <v>7548317.7635185365</v>
      </c>
      <c r="G12" s="14">
        <v>7548317.7635185365</v>
      </c>
      <c r="H12" s="14">
        <v>7548317.7635185365</v>
      </c>
      <c r="I12" s="14">
        <v>7548317.7635185365</v>
      </c>
      <c r="J12" s="14">
        <v>7548317.7635185365</v>
      </c>
      <c r="K12" s="14">
        <v>7548317.7635185365</v>
      </c>
      <c r="L12" s="14">
        <v>7548317.7635185365</v>
      </c>
      <c r="M12" s="14">
        <v>7548317.7635185365</v>
      </c>
      <c r="N12" s="14">
        <v>7548317.7635185365</v>
      </c>
      <c r="O12" s="14">
        <v>7548317.7635185365</v>
      </c>
      <c r="P12" s="14">
        <v>7548317.7635185365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3740999.4118376393</v>
      </c>
      <c r="C13" s="14">
        <v>3740999.4118376393</v>
      </c>
      <c r="D13" s="14">
        <v>3740999.4118376393</v>
      </c>
      <c r="E13" s="14">
        <v>3740999.4118376393</v>
      </c>
      <c r="F13" s="14">
        <v>3740999.4118376393</v>
      </c>
      <c r="G13" s="14">
        <v>3740999.4118376393</v>
      </c>
      <c r="H13" s="14">
        <v>3740999.4118376393</v>
      </c>
      <c r="I13" s="14">
        <v>3740999.4118376393</v>
      </c>
      <c r="J13" s="14">
        <v>3740999.4118376393</v>
      </c>
      <c r="K13" s="14">
        <v>3740999.4118376393</v>
      </c>
      <c r="L13" s="14">
        <v>3740999.4118376393</v>
      </c>
      <c r="M13" s="14">
        <v>3740999.4118376393</v>
      </c>
      <c r="N13" s="14">
        <v>3740999.4118376393</v>
      </c>
      <c r="O13" s="14">
        <v>3740999.4118376393</v>
      </c>
      <c r="P13" s="14">
        <v>3740999.4118376393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1508702.3989917794</v>
      </c>
      <c r="C14" s="14">
        <v>1508702.3989917794</v>
      </c>
      <c r="D14" s="14">
        <v>1508702.3989917794</v>
      </c>
      <c r="E14" s="14">
        <v>1508702.3989917794</v>
      </c>
      <c r="F14" s="14">
        <v>1508702.3989917794</v>
      </c>
      <c r="G14" s="14">
        <v>1508702.3989917794</v>
      </c>
      <c r="H14" s="14">
        <v>1508702.3989917794</v>
      </c>
      <c r="I14" s="14">
        <v>1508702.3989917794</v>
      </c>
      <c r="J14" s="14">
        <v>1508702.3989917794</v>
      </c>
      <c r="K14" s="14">
        <v>1508702.3989917794</v>
      </c>
      <c r="L14" s="14">
        <v>1508702.3989917794</v>
      </c>
      <c r="M14" s="14">
        <v>1508702.3989917794</v>
      </c>
      <c r="N14" s="14">
        <v>1508702.3989917794</v>
      </c>
      <c r="O14" s="14">
        <v>1508702.3989917794</v>
      </c>
      <c r="P14" s="14">
        <v>1508702.3989917794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500870.42565204401</v>
      </c>
      <c r="C15" s="14">
        <v>500870.42565204401</v>
      </c>
      <c r="D15" s="14">
        <v>500870.42565204401</v>
      </c>
      <c r="E15" s="14">
        <v>500870.42565204401</v>
      </c>
      <c r="F15" s="14">
        <v>500870.42565204401</v>
      </c>
      <c r="G15" s="14">
        <v>500870.42565204401</v>
      </c>
      <c r="H15" s="14">
        <v>500870.42565204401</v>
      </c>
      <c r="I15" s="14">
        <v>500870.42565204401</v>
      </c>
      <c r="J15" s="14">
        <v>500870.42565204401</v>
      </c>
      <c r="K15" s="14">
        <v>500870.42565204401</v>
      </c>
      <c r="L15" s="14">
        <v>500870.42565204401</v>
      </c>
      <c r="M15" s="14">
        <v>500870.42565204401</v>
      </c>
      <c r="N15" s="14">
        <v>500870.42565204401</v>
      </c>
      <c r="O15" s="14">
        <v>500870.42565204401</v>
      </c>
      <c r="P15" s="14">
        <v>500870.42565204401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13298890</v>
      </c>
      <c r="C16" s="14">
        <v>13298890</v>
      </c>
      <c r="D16" s="14">
        <v>13298890</v>
      </c>
      <c r="E16" s="14">
        <v>13298890</v>
      </c>
      <c r="F16" s="14">
        <v>13298890</v>
      </c>
      <c r="G16" s="14">
        <v>13298890</v>
      </c>
      <c r="H16" s="14">
        <v>13298890</v>
      </c>
      <c r="I16" s="14">
        <v>13298890</v>
      </c>
      <c r="J16" s="14">
        <v>13298890</v>
      </c>
      <c r="K16" s="14">
        <v>13298890</v>
      </c>
      <c r="L16" s="14">
        <v>13298890</v>
      </c>
      <c r="M16" s="14">
        <v>13298890</v>
      </c>
      <c r="N16" s="14">
        <v>13298890</v>
      </c>
      <c r="O16" s="14">
        <v>13298890</v>
      </c>
      <c r="P16" s="14">
        <v>13298890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19163417.609698821</v>
      </c>
      <c r="C20" s="24">
        <v>1225003.1444229973</v>
      </c>
      <c r="D20" s="24">
        <v>1244979.4730948939</v>
      </c>
      <c r="E20" s="24">
        <v>1306279.87742117</v>
      </c>
      <c r="F20" s="24">
        <v>1354390.5401898092</v>
      </c>
      <c r="G20" s="24">
        <v>1387005.9248181707</v>
      </c>
      <c r="H20" s="24">
        <v>1524691.1207465944</v>
      </c>
      <c r="I20" s="24">
        <v>1574048.6605436241</v>
      </c>
      <c r="J20" s="24">
        <v>1607116.0005286841</v>
      </c>
      <c r="K20" s="24">
        <v>1642671.9598634916</v>
      </c>
      <c r="L20" s="24">
        <v>1728438.4045712478</v>
      </c>
      <c r="M20" s="24">
        <v>1856432.7695826124</v>
      </c>
      <c r="N20" s="24">
        <v>1952392.6652455751</v>
      </c>
      <c r="O20" s="24">
        <v>1753402.0078282901</v>
      </c>
      <c r="P20" s="24">
        <v>1834532.1954325833</v>
      </c>
      <c r="Q20" s="24">
        <v>1762612.4711870032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2964837.25</v>
      </c>
      <c r="C22" s="25">
        <v>2964837.25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4342397.8496765159</v>
      </c>
      <c r="C23" s="25">
        <v>4342397.8496765159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200363.23999999976</v>
      </c>
      <c r="C24" s="25">
        <v>200363.23999999976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15120810.980618205</v>
      </c>
      <c r="C25" s="24">
        <v>1225003.1444229973</v>
      </c>
      <c r="D25" s="24">
        <v>1244979.4730948939</v>
      </c>
      <c r="E25" s="24">
        <v>1306279.87742117</v>
      </c>
      <c r="F25" s="24">
        <v>1354390.5401898092</v>
      </c>
      <c r="G25" s="24">
        <v>1387005.9248181707</v>
      </c>
      <c r="H25" s="24">
        <v>1524691.1207465944</v>
      </c>
      <c r="I25" s="24">
        <v>1574048.6605436241</v>
      </c>
      <c r="J25" s="24">
        <v>1607116.0005286841</v>
      </c>
      <c r="K25" s="24">
        <v>1642671.9598634916</v>
      </c>
      <c r="L25" s="24">
        <v>1728438.4045712478</v>
      </c>
      <c r="M25" s="24">
        <v>1856432.7695826124</v>
      </c>
      <c r="N25" s="24">
        <v>1952392.6652455751</v>
      </c>
      <c r="O25" s="24">
        <v>1753402.0078282901</v>
      </c>
      <c r="P25" s="24">
        <v>1834532.1954325833</v>
      </c>
      <c r="Q25" s="24">
        <v>1762612.4711870032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2964837.25</v>
      </c>
      <c r="C27" s="25">
        <v>2964837.25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200363.23999999976</v>
      </c>
      <c r="C28" s="25">
        <v>200363.23999999976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15827714.237404782</v>
      </c>
      <c r="C29" s="24">
        <v>4115963.878696146</v>
      </c>
      <c r="D29" s="24">
        <v>1174149.1612700687</v>
      </c>
      <c r="E29" s="24">
        <v>1197632.1444954702</v>
      </c>
      <c r="F29" s="24">
        <v>1221584.7873853794</v>
      </c>
      <c r="G29" s="24">
        <v>1246016.4831330869</v>
      </c>
      <c r="H29" s="24">
        <v>1270936.8127957487</v>
      </c>
      <c r="I29" s="24">
        <v>1296355.5490516636</v>
      </c>
      <c r="J29" s="24">
        <v>1322282.660032697</v>
      </c>
      <c r="K29" s="24">
        <v>1348728.3132333511</v>
      </c>
      <c r="L29" s="24">
        <v>1375702.8794980182</v>
      </c>
      <c r="M29" s="24">
        <v>1403216.9370879787</v>
      </c>
      <c r="N29" s="24">
        <v>1431281.2758297382</v>
      </c>
      <c r="O29" s="24">
        <v>1459906.9013463329</v>
      </c>
      <c r="P29" s="24">
        <v>1489105.0393732595</v>
      </c>
      <c r="Q29" s="24">
        <v>1518887.1401607248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4342397.8496765159</v>
      </c>
      <c r="C30" s="25">
        <v>4342397.8496765159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15120810.980618205</v>
      </c>
      <c r="C31" s="24">
        <v>1225003.1444229973</v>
      </c>
      <c r="D31" s="24">
        <v>1244979.4730948939</v>
      </c>
      <c r="E31" s="24">
        <v>1306279.87742117</v>
      </c>
      <c r="F31" s="24">
        <v>1354390.5401898092</v>
      </c>
      <c r="G31" s="24">
        <v>1387005.9248181707</v>
      </c>
      <c r="H31" s="24">
        <v>1524691.1207465944</v>
      </c>
      <c r="I31" s="24">
        <v>1574048.6605436241</v>
      </c>
      <c r="J31" s="24">
        <v>1607116.0005286841</v>
      </c>
      <c r="K31" s="24">
        <v>1642671.9598634916</v>
      </c>
      <c r="L31" s="24">
        <v>1728438.4045712478</v>
      </c>
      <c r="M31" s="24">
        <v>1856432.7695826124</v>
      </c>
      <c r="N31" s="24">
        <v>1952392.6652455751</v>
      </c>
      <c r="O31" s="24">
        <v>1753402.0078282901</v>
      </c>
      <c r="P31" s="24">
        <v>1834532.1954325833</v>
      </c>
      <c r="Q31" s="24">
        <v>1762612.4711870032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2964837.25</v>
      </c>
      <c r="C34" s="25">
        <v>2964837.25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200363.23999999976</v>
      </c>
      <c r="C35" s="25">
        <v>200363.23999999976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12862876.987404782</v>
      </c>
      <c r="C36" s="25">
        <v>1151126.628696146</v>
      </c>
      <c r="D36" s="25">
        <v>1174149.1612700687</v>
      </c>
      <c r="E36" s="25">
        <v>1197632.1444954702</v>
      </c>
      <c r="F36" s="25">
        <v>1221584.7873853794</v>
      </c>
      <c r="G36" s="25">
        <v>1246016.4831330869</v>
      </c>
      <c r="H36" s="25">
        <v>1270936.8127957487</v>
      </c>
      <c r="I36" s="25">
        <v>1296355.5490516636</v>
      </c>
      <c r="J36" s="25">
        <v>1322282.660032697</v>
      </c>
      <c r="K36" s="25">
        <v>1348728.3132333511</v>
      </c>
      <c r="L36" s="25">
        <v>1375702.8794980182</v>
      </c>
      <c r="M36" s="25">
        <v>1403216.9370879787</v>
      </c>
      <c r="N36" s="25">
        <v>1431281.2758297382</v>
      </c>
      <c r="O36" s="25">
        <v>1459906.9013463329</v>
      </c>
      <c r="P36" s="25">
        <v>1489105.0393732595</v>
      </c>
      <c r="Q36" s="25">
        <v>1518887.1401607248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21079759.370668702</v>
      </c>
      <c r="C37" s="24">
        <v>1347503.458865297</v>
      </c>
      <c r="D37" s="24">
        <v>1369477.4204043834</v>
      </c>
      <c r="E37" s="24">
        <v>1436907.8651632871</v>
      </c>
      <c r="F37" s="24">
        <v>1489829.5942087902</v>
      </c>
      <c r="G37" s="24">
        <v>1525706.5172999878</v>
      </c>
      <c r="H37" s="24">
        <v>1677160.2328212541</v>
      </c>
      <c r="I37" s="24">
        <v>1731453.5265979867</v>
      </c>
      <c r="J37" s="24">
        <v>1767827.6005815526</v>
      </c>
      <c r="K37" s="24">
        <v>1806939.155849841</v>
      </c>
      <c r="L37" s="24">
        <v>1901282.2450283726</v>
      </c>
      <c r="M37" s="24">
        <v>2042076.0465408738</v>
      </c>
      <c r="N37" s="24">
        <v>2147631.9317701329</v>
      </c>
      <c r="O37" s="24">
        <v>1928742.2086111193</v>
      </c>
      <c r="P37" s="24">
        <v>2017985.4149758418</v>
      </c>
      <c r="Q37" s="24">
        <v>1938873.7183057037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2964837.25</v>
      </c>
      <c r="C39" s="25">
        <v>2964837.25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4342397.8496765159</v>
      </c>
      <c r="C40" s="25">
        <v>4342397.8496765159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200363.23999999976</v>
      </c>
      <c r="C41" s="27">
        <v>200363.23999999976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80414.774994009553</v>
      </c>
      <c r="B45" s="7">
        <v>54904.393518518518</v>
      </c>
      <c r="C45" s="7">
        <v>135319.16851252806</v>
      </c>
      <c r="D45" s="14">
        <v>3694136.111111111</v>
      </c>
      <c r="E45" s="30">
        <v>1120.916666666667</v>
      </c>
      <c r="F45" s="31">
        <v>15</v>
      </c>
      <c r="G45" s="14">
        <v>54</v>
      </c>
    </row>
    <row r="47" spans="1:29" s="32" customFormat="1" ht="4.5" customHeight="1" x14ac:dyDescent="0.25">
      <c r="AC47" s="33"/>
    </row>
    <row r="48" spans="1:29" x14ac:dyDescent="0.25">
      <c r="A48" s="2" t="s">
        <v>139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408646.07945937727</v>
      </c>
      <c r="C50" s="7">
        <v>316356.3209541738</v>
      </c>
      <c r="D50" s="7">
        <v>279558.98697384528</v>
      </c>
      <c r="E50" s="7">
        <v>316356.3209541738</v>
      </c>
      <c r="F50" s="7">
        <v>439294.5354188307</v>
      </c>
    </row>
    <row r="51" spans="1:29" x14ac:dyDescent="0.25">
      <c r="A51" s="8" t="s">
        <v>57</v>
      </c>
      <c r="B51" s="7">
        <v>-10.049999999988358</v>
      </c>
      <c r="C51" s="7">
        <v>147285.49</v>
      </c>
      <c r="D51" s="7">
        <v>0</v>
      </c>
      <c r="E51" s="7">
        <v>279548.9369738453</v>
      </c>
      <c r="F51" s="7">
        <v>-10.049999999988358</v>
      </c>
    </row>
    <row r="52" spans="1:29" x14ac:dyDescent="0.25">
      <c r="A52" s="8" t="s">
        <v>58</v>
      </c>
      <c r="B52" s="7">
        <v>408656.12945937726</v>
      </c>
      <c r="C52" s="7">
        <v>169070.83095417381</v>
      </c>
      <c r="D52" s="7">
        <v>279558.98697384528</v>
      </c>
      <c r="E52" s="7">
        <v>36807.383980328508</v>
      </c>
      <c r="F52" s="7">
        <v>439304.58541883068</v>
      </c>
    </row>
    <row r="53" spans="1:29" x14ac:dyDescent="0.25">
      <c r="A53" s="8" t="s">
        <v>59</v>
      </c>
      <c r="B53" s="9">
        <v>0</v>
      </c>
      <c r="C53" s="9">
        <v>2.1479123364709847</v>
      </c>
      <c r="D53" s="9">
        <v>0</v>
      </c>
      <c r="E53" s="9">
        <v>1.1316670504233477</v>
      </c>
      <c r="F53" s="9">
        <v>0</v>
      </c>
    </row>
    <row r="54" spans="1:29" x14ac:dyDescent="0.25">
      <c r="A54" s="8" t="s">
        <v>60</v>
      </c>
      <c r="B54" s="11">
        <v>-1.1822089303804201E-5</v>
      </c>
      <c r="C54" s="11">
        <v>0.22266303069148796</v>
      </c>
      <c r="D54" s="11">
        <v>0</v>
      </c>
      <c r="E54" s="11">
        <v>0.42261606036806582</v>
      </c>
      <c r="F54" s="11">
        <v>-1.1822089303804201E-5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438.43717360541172</v>
      </c>
      <c r="C58" s="14">
        <v>438.43717360541172</v>
      </c>
      <c r="D58" s="14">
        <v>438.43717360541172</v>
      </c>
      <c r="E58" s="14">
        <v>438.43717360541172</v>
      </c>
      <c r="F58" s="14">
        <v>438.43717360541172</v>
      </c>
      <c r="G58" s="14">
        <v>438.43717360541172</v>
      </c>
      <c r="H58" s="14">
        <v>438.43717360541172</v>
      </c>
      <c r="I58" s="14">
        <v>438.43717360541172</v>
      </c>
      <c r="J58" s="14">
        <v>438.43717360541172</v>
      </c>
      <c r="K58" s="14">
        <v>438.43717360541172</v>
      </c>
      <c r="L58" s="14">
        <v>438.43717360541172</v>
      </c>
      <c r="M58" s="14">
        <v>438.43717360541172</v>
      </c>
      <c r="N58" s="14">
        <v>438.43717360541172</v>
      </c>
      <c r="O58" s="14">
        <v>438.43717360541172</v>
      </c>
      <c r="P58" s="14">
        <v>438.43717360541172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70658.562826394584</v>
      </c>
      <c r="C59" s="14">
        <v>70658.562826394584</v>
      </c>
      <c r="D59" s="14">
        <v>70658.562826394584</v>
      </c>
      <c r="E59" s="14">
        <v>70658.562826394584</v>
      </c>
      <c r="F59" s="14">
        <v>70658.562826394584</v>
      </c>
      <c r="G59" s="14">
        <v>70658.562826394584</v>
      </c>
      <c r="H59" s="14">
        <v>70658.562826394584</v>
      </c>
      <c r="I59" s="14">
        <v>70658.562826394584</v>
      </c>
      <c r="J59" s="14">
        <v>70658.562826394584</v>
      </c>
      <c r="K59" s="14">
        <v>70658.562826394584</v>
      </c>
      <c r="L59" s="14">
        <v>70658.562826394584</v>
      </c>
      <c r="M59" s="14">
        <v>70658.562826394584</v>
      </c>
      <c r="N59" s="14">
        <v>70658.562826394584</v>
      </c>
      <c r="O59" s="14">
        <v>70658.562826394584</v>
      </c>
      <c r="P59" s="14">
        <v>70658.562826394584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71097</v>
      </c>
      <c r="C60" s="14">
        <v>71097</v>
      </c>
      <c r="D60" s="14">
        <v>71097</v>
      </c>
      <c r="E60" s="14">
        <v>71097</v>
      </c>
      <c r="F60" s="14">
        <v>71097</v>
      </c>
      <c r="G60" s="14">
        <v>71097</v>
      </c>
      <c r="H60" s="14">
        <v>71097</v>
      </c>
      <c r="I60" s="14">
        <v>71097</v>
      </c>
      <c r="J60" s="14">
        <v>71097</v>
      </c>
      <c r="K60" s="14">
        <v>71097</v>
      </c>
      <c r="L60" s="14">
        <v>71097</v>
      </c>
      <c r="M60" s="14">
        <v>71097</v>
      </c>
      <c r="N60" s="14">
        <v>71097</v>
      </c>
      <c r="O60" s="14">
        <v>71097</v>
      </c>
      <c r="P60" s="14">
        <v>71097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408646.07945937727</v>
      </c>
      <c r="C64" s="25">
        <v>22057.358712483194</v>
      </c>
      <c r="D64" s="25">
        <v>22266.962693942172</v>
      </c>
      <c r="E64" s="25">
        <v>24042.996727940481</v>
      </c>
      <c r="F64" s="25">
        <v>26398.766885373818</v>
      </c>
      <c r="G64" s="25">
        <v>28056.117726504905</v>
      </c>
      <c r="H64" s="25">
        <v>29346.156408210849</v>
      </c>
      <c r="I64" s="25">
        <v>30947.033688257296</v>
      </c>
      <c r="J64" s="25">
        <v>32469.217433354148</v>
      </c>
      <c r="K64" s="25">
        <v>33892.184148351625</v>
      </c>
      <c r="L64" s="25">
        <v>36779.136024404601</v>
      </c>
      <c r="M64" s="25">
        <v>40615.57385603532</v>
      </c>
      <c r="N64" s="25">
        <v>43734.410826742562</v>
      </c>
      <c r="O64" s="25">
        <v>45633.325889281361</v>
      </c>
      <c r="P64" s="25">
        <v>48565.079607562286</v>
      </c>
      <c r="Q64" s="25">
        <v>50051.24923035071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147295.53999999998</v>
      </c>
      <c r="C66" s="25">
        <v>147295.53999999998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-147295.53999999998</v>
      </c>
      <c r="C67" s="25">
        <v>-147295.53999999998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-10.049999999988358</v>
      </c>
      <c r="C68" s="25">
        <v>-10.049999999988358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316356.3209541738</v>
      </c>
      <c r="C69" s="24">
        <v>22057.358712483194</v>
      </c>
      <c r="D69" s="24">
        <v>22266.962693942172</v>
      </c>
      <c r="E69" s="24">
        <v>24042.996727940481</v>
      </c>
      <c r="F69" s="24">
        <v>26398.766885373818</v>
      </c>
      <c r="G69" s="24">
        <v>28056.117726504905</v>
      </c>
      <c r="H69" s="24">
        <v>29346.156408210849</v>
      </c>
      <c r="I69" s="24">
        <v>30947.033688257296</v>
      </c>
      <c r="J69" s="24">
        <v>32469.217433354148</v>
      </c>
      <c r="K69" s="24">
        <v>33892.184148351625</v>
      </c>
      <c r="L69" s="24">
        <v>36779.136024404601</v>
      </c>
      <c r="M69" s="24">
        <v>40615.57385603532</v>
      </c>
      <c r="N69" s="24">
        <v>43734.410826742562</v>
      </c>
      <c r="O69" s="24">
        <v>45633.325889281361</v>
      </c>
      <c r="P69" s="24">
        <v>48565.079607562286</v>
      </c>
      <c r="Q69" s="24">
        <v>50051.24923035071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147295.53999999998</v>
      </c>
      <c r="C71" s="25">
        <v>147295.53999999998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-10.049999999988358</v>
      </c>
      <c r="C72" s="25">
        <v>-10.049999999988358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279558.98697384528</v>
      </c>
      <c r="C73" s="24">
        <v>159132.08138679998</v>
      </c>
      <c r="D73" s="24">
        <v>12073.272214535999</v>
      </c>
      <c r="E73" s="24">
        <v>12314.737658826722</v>
      </c>
      <c r="F73" s="24">
        <v>12561.032412003253</v>
      </c>
      <c r="G73" s="24">
        <v>12812.253060243318</v>
      </c>
      <c r="H73" s="24">
        <v>13068.498121448185</v>
      </c>
      <c r="I73" s="24">
        <v>13329.868083877147</v>
      </c>
      <c r="J73" s="24">
        <v>13596.465445554693</v>
      </c>
      <c r="K73" s="24">
        <v>13868.394754465786</v>
      </c>
      <c r="L73" s="24">
        <v>14145.762649555101</v>
      </c>
      <c r="M73" s="24">
        <v>14428.677902546204</v>
      </c>
      <c r="N73" s="24">
        <v>14717.251460597126</v>
      </c>
      <c r="O73" s="24">
        <v>15011.596489809071</v>
      </c>
      <c r="P73" s="24">
        <v>15311.828419605254</v>
      </c>
      <c r="Q73" s="24">
        <v>15618.064987997359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-147295.53999999998</v>
      </c>
      <c r="C74" s="27">
        <v>-147295.53999999998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316356.3209541738</v>
      </c>
      <c r="C75" s="24">
        <v>22057.358712483194</v>
      </c>
      <c r="D75" s="24">
        <v>22266.962693942172</v>
      </c>
      <c r="E75" s="24">
        <v>24042.996727940481</v>
      </c>
      <c r="F75" s="24">
        <v>26398.766885373818</v>
      </c>
      <c r="G75" s="24">
        <v>28056.117726504905</v>
      </c>
      <c r="H75" s="24">
        <v>29346.156408210849</v>
      </c>
      <c r="I75" s="24">
        <v>30947.033688257296</v>
      </c>
      <c r="J75" s="24">
        <v>32469.217433354148</v>
      </c>
      <c r="K75" s="24">
        <v>33892.184148351625</v>
      </c>
      <c r="L75" s="24">
        <v>36779.136024404601</v>
      </c>
      <c r="M75" s="24">
        <v>40615.57385603532</v>
      </c>
      <c r="N75" s="24">
        <v>43734.410826742562</v>
      </c>
      <c r="O75" s="24">
        <v>45633.325889281361</v>
      </c>
      <c r="P75" s="24">
        <v>48565.079607562286</v>
      </c>
      <c r="Q75" s="24">
        <v>50051.24923035071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147295.53999999998</v>
      </c>
      <c r="C78" s="25">
        <v>147295.53999999998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-10.049999999988358</v>
      </c>
      <c r="C79" s="25">
        <v>-10.049999999988358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132263.4469738453</v>
      </c>
      <c r="C80" s="25">
        <v>11836.541386799998</v>
      </c>
      <c r="D80" s="25">
        <v>12073.272214535999</v>
      </c>
      <c r="E80" s="25">
        <v>12314.737658826722</v>
      </c>
      <c r="F80" s="25">
        <v>12561.032412003253</v>
      </c>
      <c r="G80" s="25">
        <v>12812.253060243318</v>
      </c>
      <c r="H80" s="25">
        <v>13068.498121448185</v>
      </c>
      <c r="I80" s="25">
        <v>13329.868083877147</v>
      </c>
      <c r="J80" s="25">
        <v>13596.465445554693</v>
      </c>
      <c r="K80" s="25">
        <v>13868.394754465786</v>
      </c>
      <c r="L80" s="25">
        <v>14145.762649555101</v>
      </c>
      <c r="M80" s="25">
        <v>14428.677902546204</v>
      </c>
      <c r="N80" s="25">
        <v>14717.251460597126</v>
      </c>
      <c r="O80" s="25">
        <v>15011.596489809071</v>
      </c>
      <c r="P80" s="25">
        <v>15311.828419605254</v>
      </c>
      <c r="Q80" s="25">
        <v>15618.064987997359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439294.5354188307</v>
      </c>
      <c r="C81" s="24">
        <v>23711.660615919431</v>
      </c>
      <c r="D81" s="24">
        <v>23936.984895987833</v>
      </c>
      <c r="E81" s="24">
        <v>25846.221482536017</v>
      </c>
      <c r="F81" s="24">
        <v>28378.674401776854</v>
      </c>
      <c r="G81" s="24">
        <v>30160.326555992771</v>
      </c>
      <c r="H81" s="24">
        <v>31547.11813882666</v>
      </c>
      <c r="I81" s="24">
        <v>33268.061214876594</v>
      </c>
      <c r="J81" s="24">
        <v>34904.40874085571</v>
      </c>
      <c r="K81" s="24">
        <v>36434.097959477993</v>
      </c>
      <c r="L81" s="24">
        <v>39537.571226234948</v>
      </c>
      <c r="M81" s="24">
        <v>43661.741895237967</v>
      </c>
      <c r="N81" s="24">
        <v>47014.491638748252</v>
      </c>
      <c r="O81" s="24">
        <v>49055.825330977459</v>
      </c>
      <c r="P81" s="24">
        <v>52207.460578129452</v>
      </c>
      <c r="Q81" s="24">
        <v>53805.092922627009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147295.53999999998</v>
      </c>
      <c r="C83" s="25">
        <v>147295.53999999998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-147295.53999999998</v>
      </c>
      <c r="C84" s="25">
        <v>-147295.53999999998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-10.049999999988358</v>
      </c>
      <c r="C85" s="27">
        <v>-10.049999999988358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-14729.553999999998</v>
      </c>
      <c r="B89" s="7">
        <v>14729.553999999998</v>
      </c>
      <c r="C89" s="7">
        <v>0</v>
      </c>
      <c r="D89" s="14">
        <v>106645.5</v>
      </c>
      <c r="E89" s="7"/>
      <c r="F89" s="31">
        <v>2.7777777777777777</v>
      </c>
      <c r="G89" s="14">
        <v>10</v>
      </c>
    </row>
    <row r="91" spans="1:29" s="32" customFormat="1" ht="4.5" customHeight="1" x14ac:dyDescent="0.25">
      <c r="AC91" s="33"/>
    </row>
    <row r="92" spans="1:29" x14ac:dyDescent="0.25">
      <c r="A92" s="2" t="s">
        <v>140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19572063.689158197</v>
      </c>
      <c r="C94" s="36">
        <v>15437167.301572379</v>
      </c>
      <c r="D94" s="36">
        <v>16107273.224378627</v>
      </c>
      <c r="E94" s="36">
        <v>15437167.301572379</v>
      </c>
      <c r="F94" s="36">
        <v>21519053.906087533</v>
      </c>
    </row>
    <row r="95" spans="1:29" x14ac:dyDescent="0.25">
      <c r="A95" s="8" t="s">
        <v>57</v>
      </c>
      <c r="B95" s="36">
        <v>7507588.2896765163</v>
      </c>
      <c r="C95" s="36">
        <v>3312485.9799999995</v>
      </c>
      <c r="D95" s="36">
        <v>7307235.0996765159</v>
      </c>
      <c r="E95" s="36">
        <v>16307626.414378628</v>
      </c>
      <c r="F95" s="36">
        <v>7507588.2896765163</v>
      </c>
    </row>
    <row r="96" spans="1:29" x14ac:dyDescent="0.25">
      <c r="A96" s="8" t="s">
        <v>58</v>
      </c>
      <c r="B96" s="36">
        <v>12064475.399481682</v>
      </c>
      <c r="C96" s="36">
        <v>12124681.321572378</v>
      </c>
      <c r="D96" s="36">
        <v>8800038.1247021109</v>
      </c>
      <c r="E96" s="36">
        <v>-870459.11280624918</v>
      </c>
      <c r="F96" s="36">
        <v>14011465.616411017</v>
      </c>
    </row>
    <row r="97" spans="1:29" x14ac:dyDescent="0.25">
      <c r="A97" s="8" t="s">
        <v>59</v>
      </c>
      <c r="B97" s="9">
        <v>2.6069708319076605</v>
      </c>
      <c r="C97" s="9">
        <v>4.6602966457151256</v>
      </c>
      <c r="D97" s="9">
        <v>2.204291090222577</v>
      </c>
      <c r="E97" s="9">
        <v>0.9466225745741419</v>
      </c>
      <c r="F97" s="9">
        <v>2.8663071382960368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4035.3</v>
      </c>
      <c r="C101" s="14">
        <v>4035.3</v>
      </c>
      <c r="D101" s="14">
        <v>4035.3</v>
      </c>
      <c r="E101" s="14">
        <v>4035.3</v>
      </c>
      <c r="F101" s="14">
        <v>4035.3</v>
      </c>
      <c r="G101" s="14">
        <v>4035.3</v>
      </c>
      <c r="H101" s="14">
        <v>4035.3</v>
      </c>
      <c r="I101" s="14">
        <v>4035.3</v>
      </c>
      <c r="J101" s="14">
        <v>4035.3</v>
      </c>
      <c r="K101" s="14">
        <v>4035.3</v>
      </c>
      <c r="L101" s="14">
        <v>4035.3</v>
      </c>
      <c r="M101" s="14">
        <v>4035.3</v>
      </c>
      <c r="N101" s="14">
        <v>4035.3</v>
      </c>
      <c r="O101" s="14">
        <v>4035.3</v>
      </c>
      <c r="P101" s="14">
        <v>4035.3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7548317.7635185365</v>
      </c>
      <c r="C102" s="14">
        <v>7548317.7635185365</v>
      </c>
      <c r="D102" s="14">
        <v>7548317.7635185365</v>
      </c>
      <c r="E102" s="14">
        <v>7548317.7635185365</v>
      </c>
      <c r="F102" s="14">
        <v>7548317.7635185365</v>
      </c>
      <c r="G102" s="14">
        <v>7548317.7635185365</v>
      </c>
      <c r="H102" s="14">
        <v>7548317.7635185365</v>
      </c>
      <c r="I102" s="14">
        <v>7548317.7635185365</v>
      </c>
      <c r="J102" s="14">
        <v>7548317.7635185365</v>
      </c>
      <c r="K102" s="14">
        <v>7548317.7635185365</v>
      </c>
      <c r="L102" s="14">
        <v>7548317.7635185365</v>
      </c>
      <c r="M102" s="14">
        <v>7548317.7635185365</v>
      </c>
      <c r="N102" s="14">
        <v>7548317.7635185365</v>
      </c>
      <c r="O102" s="14">
        <v>7548317.7635185365</v>
      </c>
      <c r="P102" s="14">
        <v>7548317.7635185365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3740999.4118376393</v>
      </c>
      <c r="C103" s="14">
        <v>3740999.4118376393</v>
      </c>
      <c r="D103" s="14">
        <v>3740999.4118376393</v>
      </c>
      <c r="E103" s="14">
        <v>3740999.4118376393</v>
      </c>
      <c r="F103" s="14">
        <v>3740999.4118376393</v>
      </c>
      <c r="G103" s="14">
        <v>3740999.4118376393</v>
      </c>
      <c r="H103" s="14">
        <v>3740999.4118376393</v>
      </c>
      <c r="I103" s="14">
        <v>3740999.4118376393</v>
      </c>
      <c r="J103" s="14">
        <v>3740999.4118376393</v>
      </c>
      <c r="K103" s="14">
        <v>3740999.4118376393</v>
      </c>
      <c r="L103" s="14">
        <v>3740999.4118376393</v>
      </c>
      <c r="M103" s="14">
        <v>3740999.4118376393</v>
      </c>
      <c r="N103" s="14">
        <v>3740999.4118376393</v>
      </c>
      <c r="O103" s="14">
        <v>3740999.4118376393</v>
      </c>
      <c r="P103" s="14">
        <v>3740999.4118376393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1508702.3989917794</v>
      </c>
      <c r="C104" s="14">
        <v>1508702.3989917794</v>
      </c>
      <c r="D104" s="14">
        <v>1508702.3989917794</v>
      </c>
      <c r="E104" s="14">
        <v>1508702.3989917794</v>
      </c>
      <c r="F104" s="14">
        <v>1508702.3989917794</v>
      </c>
      <c r="G104" s="14">
        <v>1508702.3989917794</v>
      </c>
      <c r="H104" s="14">
        <v>1508702.3989917794</v>
      </c>
      <c r="I104" s="14">
        <v>1508702.3989917794</v>
      </c>
      <c r="J104" s="14">
        <v>1508702.3989917794</v>
      </c>
      <c r="K104" s="14">
        <v>1508702.3989917794</v>
      </c>
      <c r="L104" s="14">
        <v>1508702.3989917794</v>
      </c>
      <c r="M104" s="14">
        <v>1508702.3989917794</v>
      </c>
      <c r="N104" s="14">
        <v>1508702.3989917794</v>
      </c>
      <c r="O104" s="14">
        <v>1508702.3989917794</v>
      </c>
      <c r="P104" s="14">
        <v>1508702.3989917794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500870.42565204401</v>
      </c>
      <c r="C105" s="14">
        <v>500870.42565204401</v>
      </c>
      <c r="D105" s="14">
        <v>500870.42565204401</v>
      </c>
      <c r="E105" s="14">
        <v>500870.42565204401</v>
      </c>
      <c r="F105" s="14">
        <v>500870.42565204401</v>
      </c>
      <c r="G105" s="14">
        <v>500870.42565204401</v>
      </c>
      <c r="H105" s="14">
        <v>500870.42565204401</v>
      </c>
      <c r="I105" s="14">
        <v>500870.42565204401</v>
      </c>
      <c r="J105" s="14">
        <v>500870.42565204401</v>
      </c>
      <c r="K105" s="14">
        <v>500870.42565204401</v>
      </c>
      <c r="L105" s="14">
        <v>500870.42565204401</v>
      </c>
      <c r="M105" s="14">
        <v>500870.42565204401</v>
      </c>
      <c r="N105" s="14">
        <v>500870.42565204401</v>
      </c>
      <c r="O105" s="14">
        <v>500870.42565204401</v>
      </c>
      <c r="P105" s="14">
        <v>500870.42565204401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13298890</v>
      </c>
      <c r="C106" s="14">
        <v>13298890</v>
      </c>
      <c r="D106" s="14">
        <v>13298890</v>
      </c>
      <c r="E106" s="14">
        <v>13298890</v>
      </c>
      <c r="F106" s="14">
        <v>13298890</v>
      </c>
      <c r="G106" s="14">
        <v>13298890</v>
      </c>
      <c r="H106" s="14">
        <v>13298890</v>
      </c>
      <c r="I106" s="14">
        <v>13298890</v>
      </c>
      <c r="J106" s="14">
        <v>13298890</v>
      </c>
      <c r="K106" s="14">
        <v>13298890</v>
      </c>
      <c r="L106" s="14">
        <v>13298890</v>
      </c>
      <c r="M106" s="14">
        <v>13298890</v>
      </c>
      <c r="N106" s="14">
        <v>13298890</v>
      </c>
      <c r="O106" s="14">
        <v>13298890</v>
      </c>
      <c r="P106" s="14">
        <v>13298890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438.43717360541172</v>
      </c>
      <c r="C109" s="14">
        <v>438.43717360541172</v>
      </c>
      <c r="D109" s="14">
        <v>438.43717360541172</v>
      </c>
      <c r="E109" s="14">
        <v>438.43717360541172</v>
      </c>
      <c r="F109" s="14">
        <v>438.43717360541172</v>
      </c>
      <c r="G109" s="14">
        <v>438.43717360541172</v>
      </c>
      <c r="H109" s="14">
        <v>438.43717360541172</v>
      </c>
      <c r="I109" s="14">
        <v>438.43717360541172</v>
      </c>
      <c r="J109" s="14">
        <v>438.43717360541172</v>
      </c>
      <c r="K109" s="14">
        <v>438.43717360541172</v>
      </c>
      <c r="L109" s="14">
        <v>438.43717360541172</v>
      </c>
      <c r="M109" s="14">
        <v>438.43717360541172</v>
      </c>
      <c r="N109" s="14">
        <v>438.43717360541172</v>
      </c>
      <c r="O109" s="14">
        <v>438.43717360541172</v>
      </c>
      <c r="P109" s="14">
        <v>438.43717360541172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70658.562826394584</v>
      </c>
      <c r="C110" s="14">
        <v>70658.562826394584</v>
      </c>
      <c r="D110" s="14">
        <v>70658.562826394584</v>
      </c>
      <c r="E110" s="14">
        <v>70658.562826394584</v>
      </c>
      <c r="F110" s="14">
        <v>70658.562826394584</v>
      </c>
      <c r="G110" s="14">
        <v>70658.562826394584</v>
      </c>
      <c r="H110" s="14">
        <v>70658.562826394584</v>
      </c>
      <c r="I110" s="14">
        <v>70658.562826394584</v>
      </c>
      <c r="J110" s="14">
        <v>70658.562826394584</v>
      </c>
      <c r="K110" s="14">
        <v>70658.562826394584</v>
      </c>
      <c r="L110" s="14">
        <v>70658.562826394584</v>
      </c>
      <c r="M110" s="14">
        <v>70658.562826394584</v>
      </c>
      <c r="N110" s="14">
        <v>70658.562826394584</v>
      </c>
      <c r="O110" s="14">
        <v>70658.562826394584</v>
      </c>
      <c r="P110" s="14">
        <v>70658.562826394584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71097</v>
      </c>
      <c r="C111" s="14">
        <v>71097</v>
      </c>
      <c r="D111" s="14">
        <v>71097</v>
      </c>
      <c r="E111" s="14">
        <v>71097</v>
      </c>
      <c r="F111" s="14">
        <v>71097</v>
      </c>
      <c r="G111" s="14">
        <v>71097</v>
      </c>
      <c r="H111" s="14">
        <v>71097</v>
      </c>
      <c r="I111" s="14">
        <v>71097</v>
      </c>
      <c r="J111" s="14">
        <v>71097</v>
      </c>
      <c r="K111" s="14">
        <v>71097</v>
      </c>
      <c r="L111" s="14">
        <v>71097</v>
      </c>
      <c r="M111" s="14">
        <v>71097</v>
      </c>
      <c r="N111" s="14">
        <v>71097</v>
      </c>
      <c r="O111" s="14">
        <v>71097</v>
      </c>
      <c r="P111" s="14">
        <v>71097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19572063.689158197</v>
      </c>
      <c r="C115" s="40">
        <v>1247060.5031354805</v>
      </c>
      <c r="D115" s="40">
        <v>1267246.4357888361</v>
      </c>
      <c r="E115" s="40">
        <v>1330322.8741491104</v>
      </c>
      <c r="F115" s="40">
        <v>1380789.3070751829</v>
      </c>
      <c r="G115" s="40">
        <v>1415062.0425446755</v>
      </c>
      <c r="H115" s="40">
        <v>1554037.2771548051</v>
      </c>
      <c r="I115" s="40">
        <v>1604995.6942318813</v>
      </c>
      <c r="J115" s="40">
        <v>1639585.2179620382</v>
      </c>
      <c r="K115" s="40">
        <v>1676564.1440118433</v>
      </c>
      <c r="L115" s="40">
        <v>1765217.5405956523</v>
      </c>
      <c r="M115" s="40">
        <v>1897048.3434386477</v>
      </c>
      <c r="N115" s="40">
        <v>1996127.0760723178</v>
      </c>
      <c r="O115" s="40">
        <v>1799035.3337175716</v>
      </c>
      <c r="P115" s="40">
        <v>1883097.2750401457</v>
      </c>
      <c r="Q115" s="40">
        <v>1812663.7204173538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3112132.79</v>
      </c>
      <c r="C117" s="40">
        <v>3112132.79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4195102.3096765159</v>
      </c>
      <c r="C118" s="40">
        <v>4195102.3096765159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200353.18999999977</v>
      </c>
      <c r="C119" s="40">
        <v>200353.18999999977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15437167.301572379</v>
      </c>
      <c r="C120" s="41">
        <v>1247060.5031354805</v>
      </c>
      <c r="D120" s="41">
        <v>1267246.4357888361</v>
      </c>
      <c r="E120" s="41">
        <v>1330322.8741491104</v>
      </c>
      <c r="F120" s="41">
        <v>1380789.3070751829</v>
      </c>
      <c r="G120" s="41">
        <v>1415062.0425446755</v>
      </c>
      <c r="H120" s="41">
        <v>1554037.2771548051</v>
      </c>
      <c r="I120" s="41">
        <v>1604995.6942318813</v>
      </c>
      <c r="J120" s="41">
        <v>1639585.2179620382</v>
      </c>
      <c r="K120" s="41">
        <v>1676564.1440118433</v>
      </c>
      <c r="L120" s="41">
        <v>1765217.5405956523</v>
      </c>
      <c r="M120" s="41">
        <v>1897048.3434386477</v>
      </c>
      <c r="N120" s="41">
        <v>1996127.0760723178</v>
      </c>
      <c r="O120" s="41">
        <v>1799035.3337175716</v>
      </c>
      <c r="P120" s="41">
        <v>1883097.2750401457</v>
      </c>
      <c r="Q120" s="41">
        <v>1812663.7204173538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3112132.79</v>
      </c>
      <c r="C122" s="40">
        <v>3112132.79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200353.18999999977</v>
      </c>
      <c r="C123" s="40">
        <v>200353.18999999977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16107273.224378627</v>
      </c>
      <c r="C124" s="41">
        <v>4275095.9600829463</v>
      </c>
      <c r="D124" s="41">
        <v>1186222.4334846048</v>
      </c>
      <c r="E124" s="41">
        <v>1209946.8821542969</v>
      </c>
      <c r="F124" s="41">
        <v>1234145.8197973827</v>
      </c>
      <c r="G124" s="41">
        <v>1258828.7361933303</v>
      </c>
      <c r="H124" s="41">
        <v>1284005.3109171968</v>
      </c>
      <c r="I124" s="41">
        <v>1309685.4171355409</v>
      </c>
      <c r="J124" s="41">
        <v>1335879.1254782516</v>
      </c>
      <c r="K124" s="41">
        <v>1362596.707987817</v>
      </c>
      <c r="L124" s="41">
        <v>1389848.6421475732</v>
      </c>
      <c r="M124" s="41">
        <v>1417645.6149905249</v>
      </c>
      <c r="N124" s="41">
        <v>1445998.5272903354</v>
      </c>
      <c r="O124" s="41">
        <v>1474918.4978361418</v>
      </c>
      <c r="P124" s="41">
        <v>1504416.8677928648</v>
      </c>
      <c r="Q124" s="41">
        <v>1534505.205148722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4195102.3096765159</v>
      </c>
      <c r="C125" s="40">
        <v>4195102.3096765159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15437167.301572379</v>
      </c>
      <c r="C126" s="41">
        <v>1247060.5031354805</v>
      </c>
      <c r="D126" s="41">
        <v>1267246.4357888361</v>
      </c>
      <c r="E126" s="41">
        <v>1330322.8741491104</v>
      </c>
      <c r="F126" s="41">
        <v>1380789.3070751829</v>
      </c>
      <c r="G126" s="41">
        <v>1415062.0425446755</v>
      </c>
      <c r="H126" s="41">
        <v>1554037.2771548051</v>
      </c>
      <c r="I126" s="41">
        <v>1604995.6942318813</v>
      </c>
      <c r="J126" s="41">
        <v>1639585.2179620382</v>
      </c>
      <c r="K126" s="41">
        <v>1676564.1440118433</v>
      </c>
      <c r="L126" s="41">
        <v>1765217.5405956523</v>
      </c>
      <c r="M126" s="41">
        <v>1897048.3434386477</v>
      </c>
      <c r="N126" s="41">
        <v>1996127.0760723178</v>
      </c>
      <c r="O126" s="41">
        <v>1799035.3337175716</v>
      </c>
      <c r="P126" s="41">
        <v>1883097.2750401457</v>
      </c>
      <c r="Q126" s="41">
        <v>1812663.7204173538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3112132.79</v>
      </c>
      <c r="C129" s="40">
        <v>3112132.79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200353.18999999977</v>
      </c>
      <c r="C130" s="40">
        <v>200353.18999999977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12995140.434378628</v>
      </c>
      <c r="C131" s="40">
        <v>1162963.1700829458</v>
      </c>
      <c r="D131" s="40">
        <v>1186222.4334846048</v>
      </c>
      <c r="E131" s="40">
        <v>1209946.8821542969</v>
      </c>
      <c r="F131" s="40">
        <v>1234145.8197973827</v>
      </c>
      <c r="G131" s="40">
        <v>1258828.7361933303</v>
      </c>
      <c r="H131" s="40">
        <v>1284005.3109171968</v>
      </c>
      <c r="I131" s="40">
        <v>1309685.4171355409</v>
      </c>
      <c r="J131" s="40">
        <v>1335879.1254782516</v>
      </c>
      <c r="K131" s="40">
        <v>1362596.707987817</v>
      </c>
      <c r="L131" s="40">
        <v>1389848.6421475732</v>
      </c>
      <c r="M131" s="40">
        <v>1417645.6149905249</v>
      </c>
      <c r="N131" s="40">
        <v>1445998.5272903354</v>
      </c>
      <c r="O131" s="40">
        <v>1474918.4978361418</v>
      </c>
      <c r="P131" s="40">
        <v>1504416.8677928648</v>
      </c>
      <c r="Q131" s="40">
        <v>1534505.205148722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21519053.906087533</v>
      </c>
      <c r="C132" s="41">
        <v>1371215.1194812164</v>
      </c>
      <c r="D132" s="41">
        <v>1393414.4053003713</v>
      </c>
      <c r="E132" s="41">
        <v>1462754.0866458232</v>
      </c>
      <c r="F132" s="41">
        <v>1518208.2686105671</v>
      </c>
      <c r="G132" s="41">
        <v>1555866.8438559806</v>
      </c>
      <c r="H132" s="41">
        <v>1708707.3509600807</v>
      </c>
      <c r="I132" s="41">
        <v>1764721.5878128633</v>
      </c>
      <c r="J132" s="41">
        <v>1802732.0093224084</v>
      </c>
      <c r="K132" s="41">
        <v>1843373.2538093189</v>
      </c>
      <c r="L132" s="41">
        <v>1940819.8162546076</v>
      </c>
      <c r="M132" s="41">
        <v>2085737.7884361118</v>
      </c>
      <c r="N132" s="41">
        <v>2194646.4234088813</v>
      </c>
      <c r="O132" s="41">
        <v>1977798.0339420969</v>
      </c>
      <c r="P132" s="41">
        <v>2070192.8755539712</v>
      </c>
      <c r="Q132" s="41">
        <v>1992678.8112283307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3112132.79</v>
      </c>
      <c r="C134" s="40">
        <v>3112132.79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4195102.3096765159</v>
      </c>
      <c r="C135" s="40">
        <v>4195102.3096765159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200353.18999999977</v>
      </c>
      <c r="C136" s="42">
        <v>200353.18999999977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53625-A4F8-43B4-9250-43BFFDC7FA4D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141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5560313.2407738632</v>
      </c>
      <c r="C4" s="7">
        <v>4385797.2149440078</v>
      </c>
      <c r="D4" s="7">
        <v>5293286.6237994535</v>
      </c>
      <c r="E4" s="7">
        <v>4385904.0750549603</v>
      </c>
      <c r="F4" s="7">
        <v>6116411.4676985983</v>
      </c>
    </row>
    <row r="5" spans="1:29" x14ac:dyDescent="0.25">
      <c r="A5" s="8" t="s">
        <v>57</v>
      </c>
      <c r="B5" s="7">
        <v>2798668.6356081278</v>
      </c>
      <c r="C5" s="7">
        <v>846589.47727156186</v>
      </c>
      <c r="D5" s="7">
        <v>2499925.0528378119</v>
      </c>
      <c r="E5" s="7">
        <v>5592025.9910710147</v>
      </c>
      <c r="F5" s="7">
        <v>2798674.7176851593</v>
      </c>
    </row>
    <row r="6" spans="1:29" x14ac:dyDescent="0.25">
      <c r="A6" s="8" t="s">
        <v>58</v>
      </c>
      <c r="B6" s="7">
        <v>2761644.6051657354</v>
      </c>
      <c r="C6" s="7">
        <v>3539207.7376724458</v>
      </c>
      <c r="D6" s="7">
        <v>2793361.5709616416</v>
      </c>
      <c r="E6" s="7">
        <v>-1206121.9160160543</v>
      </c>
      <c r="F6" s="7">
        <v>3317736.750013439</v>
      </c>
    </row>
    <row r="7" spans="1:29" x14ac:dyDescent="0.25">
      <c r="A7" s="8" t="s">
        <v>59</v>
      </c>
      <c r="B7" s="9">
        <v>1.9867708416883203</v>
      </c>
      <c r="C7" s="9">
        <v>5.18054775388753</v>
      </c>
      <c r="D7" s="9">
        <v>2.1173781261125137</v>
      </c>
      <c r="E7" s="9">
        <v>0.78431396457349956</v>
      </c>
      <c r="F7" s="9">
        <v>2.1854670816326975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719.52999999999986</v>
      </c>
      <c r="C11" s="14">
        <v>719.52999999999986</v>
      </c>
      <c r="D11" s="14">
        <v>719.52999999999986</v>
      </c>
      <c r="E11" s="14">
        <v>719.52999999999986</v>
      </c>
      <c r="F11" s="14">
        <v>719.52999999999986</v>
      </c>
      <c r="G11" s="14">
        <v>719.52999999999986</v>
      </c>
      <c r="H11" s="14">
        <v>719.52999999999986</v>
      </c>
      <c r="I11" s="14">
        <v>719.52999999999986</v>
      </c>
      <c r="J11" s="14">
        <v>718.55299999999977</v>
      </c>
      <c r="K11" s="14">
        <v>718.55299999999977</v>
      </c>
      <c r="L11" s="14">
        <v>718.55299999999977</v>
      </c>
      <c r="M11" s="14">
        <v>718.55299999999977</v>
      </c>
      <c r="N11" s="14">
        <v>718.55299999999977</v>
      </c>
      <c r="O11" s="14">
        <v>465.4369999999999</v>
      </c>
      <c r="P11" s="14">
        <v>465.4369999999999</v>
      </c>
      <c r="Q11" s="14">
        <v>356.07299999999998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1187249.6435670692</v>
      </c>
      <c r="C12" s="14">
        <v>1187238.3058750639</v>
      </c>
      <c r="D12" s="14">
        <v>1187238.3058750639</v>
      </c>
      <c r="E12" s="14">
        <v>1187238.3058750639</v>
      </c>
      <c r="F12" s="14">
        <v>1187238.3058750639</v>
      </c>
      <c r="G12" s="14">
        <v>1187200.9902117343</v>
      </c>
      <c r="H12" s="14">
        <v>1187200.9902117343</v>
      </c>
      <c r="I12" s="14">
        <v>1180177.4491945209</v>
      </c>
      <c r="J12" s="14">
        <v>1179860.3811665785</v>
      </c>
      <c r="K12" s="14">
        <v>1179860.3811665785</v>
      </c>
      <c r="L12" s="14">
        <v>1179836.3103743207</v>
      </c>
      <c r="M12" s="14">
        <v>1179836.3103743207</v>
      </c>
      <c r="N12" s="14">
        <v>1179836.3103743207</v>
      </c>
      <c r="O12" s="14">
        <v>576682.37664648879</v>
      </c>
      <c r="P12" s="14">
        <v>576682.37664648879</v>
      </c>
      <c r="Q12" s="14">
        <v>256058.24895921187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1025102.1802252767</v>
      </c>
      <c r="C13" s="14">
        <v>1024980.0865985315</v>
      </c>
      <c r="D13" s="14">
        <v>1024980.0865985315</v>
      </c>
      <c r="E13" s="14">
        <v>1024980.0865985315</v>
      </c>
      <c r="F13" s="14">
        <v>1024980.0865985315</v>
      </c>
      <c r="G13" s="14">
        <v>1024578.2407318299</v>
      </c>
      <c r="H13" s="14">
        <v>1024578.2407318299</v>
      </c>
      <c r="I13" s="14">
        <v>1018605.4659401801</v>
      </c>
      <c r="J13" s="14">
        <v>1018421.7702162719</v>
      </c>
      <c r="K13" s="14">
        <v>1018421.7702162719</v>
      </c>
      <c r="L13" s="14">
        <v>1018162.5560548742</v>
      </c>
      <c r="M13" s="14">
        <v>1018162.5560548742</v>
      </c>
      <c r="N13" s="14">
        <v>1018162.5560548742</v>
      </c>
      <c r="O13" s="14">
        <v>668720.83150359557</v>
      </c>
      <c r="P13" s="14">
        <v>668720.83150359557</v>
      </c>
      <c r="Q13" s="14">
        <v>217571.76036892764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2256883.6838636529</v>
      </c>
      <c r="C14" s="14">
        <v>2243898.0928151207</v>
      </c>
      <c r="D14" s="14">
        <v>2243898.0928151207</v>
      </c>
      <c r="E14" s="14">
        <v>2243898.0928151207</v>
      </c>
      <c r="F14" s="14">
        <v>2243898.0928151207</v>
      </c>
      <c r="G14" s="14">
        <v>2201158.7113368511</v>
      </c>
      <c r="H14" s="14">
        <v>2201158.7113368511</v>
      </c>
      <c r="I14" s="14">
        <v>2188211.8982294742</v>
      </c>
      <c r="J14" s="14">
        <v>2187669.2755830917</v>
      </c>
      <c r="K14" s="14">
        <v>2187669.2755830917</v>
      </c>
      <c r="L14" s="14">
        <v>2160099.8668954386</v>
      </c>
      <c r="M14" s="14">
        <v>2160099.8668954386</v>
      </c>
      <c r="N14" s="14">
        <v>2160099.8668954386</v>
      </c>
      <c r="O14" s="14">
        <v>1127876.6376435673</v>
      </c>
      <c r="P14" s="14">
        <v>1127876.6376435673</v>
      </c>
      <c r="Q14" s="14">
        <v>472045.96753852873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1894650.9823358362</v>
      </c>
      <c r="C15" s="14">
        <v>1870330.0047031189</v>
      </c>
      <c r="D15" s="14">
        <v>1870330.0047031189</v>
      </c>
      <c r="E15" s="14">
        <v>1870330.0047031189</v>
      </c>
      <c r="F15" s="14">
        <v>1870330.0047031189</v>
      </c>
      <c r="G15" s="14">
        <v>1790282.5477114203</v>
      </c>
      <c r="H15" s="14">
        <v>1790282.5477114203</v>
      </c>
      <c r="I15" s="14">
        <v>1778027.596627661</v>
      </c>
      <c r="J15" s="14">
        <v>1777779.173025894</v>
      </c>
      <c r="K15" s="14">
        <v>1777779.173025894</v>
      </c>
      <c r="L15" s="14">
        <v>1726143.8666672022</v>
      </c>
      <c r="M15" s="14">
        <v>1726143.8666672022</v>
      </c>
      <c r="N15" s="14">
        <v>1726143.8666672022</v>
      </c>
      <c r="O15" s="14">
        <v>1253571.2341980841</v>
      </c>
      <c r="P15" s="14">
        <v>1253571.2341980841</v>
      </c>
      <c r="Q15" s="14">
        <v>446410.85313329584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6363886.4900000002</v>
      </c>
      <c r="C16" s="14">
        <v>6326446.4900000002</v>
      </c>
      <c r="D16" s="14">
        <v>6326446.4900000002</v>
      </c>
      <c r="E16" s="14">
        <v>6326446.4900000002</v>
      </c>
      <c r="F16" s="14">
        <v>6326446.4900000002</v>
      </c>
      <c r="G16" s="14">
        <v>6203220.4900000002</v>
      </c>
      <c r="H16" s="14">
        <v>6203220.4900000002</v>
      </c>
      <c r="I16" s="14">
        <v>6165022.4100000001</v>
      </c>
      <c r="J16" s="14">
        <v>6163730.6000000006</v>
      </c>
      <c r="K16" s="14">
        <v>6163730.6000000006</v>
      </c>
      <c r="L16" s="14">
        <v>6084242.6000000006</v>
      </c>
      <c r="M16" s="14">
        <v>6084242.6000000006</v>
      </c>
      <c r="N16" s="14">
        <v>6084242.6000000006</v>
      </c>
      <c r="O16" s="14">
        <v>3626851.0800000005</v>
      </c>
      <c r="P16" s="14">
        <v>3626851.0800000005</v>
      </c>
      <c r="Q16" s="14">
        <v>1392086.8299999998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5560313.2407738632</v>
      </c>
      <c r="C20" s="24">
        <v>338301.46088303358</v>
      </c>
      <c r="D20" s="24">
        <v>343394.32559260022</v>
      </c>
      <c r="E20" s="24">
        <v>368022.54363942472</v>
      </c>
      <c r="F20" s="24">
        <v>386483.04061616171</v>
      </c>
      <c r="G20" s="24">
        <v>399231.44539909519</v>
      </c>
      <c r="H20" s="24">
        <v>453884.56068919157</v>
      </c>
      <c r="I20" s="24">
        <v>474339.41844492545</v>
      </c>
      <c r="J20" s="24">
        <v>488526.1387046618</v>
      </c>
      <c r="K20" s="24">
        <v>507248.06390722073</v>
      </c>
      <c r="L20" s="24">
        <v>542224.5120343141</v>
      </c>
      <c r="M20" s="24">
        <v>587958.24053230707</v>
      </c>
      <c r="N20" s="24">
        <v>625363.8741284908</v>
      </c>
      <c r="O20" s="24">
        <v>531785.32567556971</v>
      </c>
      <c r="P20" s="24">
        <v>336324.81843430235</v>
      </c>
      <c r="Q20" s="24">
        <v>324715.2607939025</v>
      </c>
      <c r="R20" s="24">
        <v>182306.45933219849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60.820770315795322</v>
      </c>
      <c r="C21" s="25">
        <v>11.427759823708127</v>
      </c>
      <c r="D21" s="25">
        <v>11.661338060533431</v>
      </c>
      <c r="E21" s="25">
        <v>12.980813952206093</v>
      </c>
      <c r="F21" s="25">
        <v>13.963440577765779</v>
      </c>
      <c r="G21" s="25">
        <v>14.665556786043565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547850.11</v>
      </c>
      <c r="C22" s="25">
        <v>547850.11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1952074.942837812</v>
      </c>
      <c r="C23" s="25">
        <v>1952074.942837812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298682.7620000001</v>
      </c>
      <c r="C24" s="25">
        <v>298682.7620000001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4385797.2149440078</v>
      </c>
      <c r="C25" s="24">
        <v>338301.46088303358</v>
      </c>
      <c r="D25" s="24">
        <v>343394.32559260022</v>
      </c>
      <c r="E25" s="24">
        <v>368022.54363942472</v>
      </c>
      <c r="F25" s="24">
        <v>386483.04061616171</v>
      </c>
      <c r="G25" s="24">
        <v>399231.44539909519</v>
      </c>
      <c r="H25" s="24">
        <v>453884.56068919157</v>
      </c>
      <c r="I25" s="24">
        <v>474339.41844492545</v>
      </c>
      <c r="J25" s="24">
        <v>488526.1387046618</v>
      </c>
      <c r="K25" s="24">
        <v>507248.06390722073</v>
      </c>
      <c r="L25" s="24">
        <v>542224.5120343141</v>
      </c>
      <c r="M25" s="24">
        <v>587958.24053230707</v>
      </c>
      <c r="N25" s="24">
        <v>625363.8741284908</v>
      </c>
      <c r="O25" s="24">
        <v>531785.32567556971</v>
      </c>
      <c r="P25" s="24">
        <v>336324.81843430235</v>
      </c>
      <c r="Q25" s="24">
        <v>324715.2607939025</v>
      </c>
      <c r="R25" s="24">
        <v>182306.45933219849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56.605271561771474</v>
      </c>
      <c r="C26" s="25">
        <v>11.427759823708127</v>
      </c>
      <c r="D26" s="25">
        <v>11.661338060533431</v>
      </c>
      <c r="E26" s="25">
        <v>12.980813952206093</v>
      </c>
      <c r="F26" s="25">
        <v>13.963440577765779</v>
      </c>
      <c r="G26" s="25">
        <v>14.665556786043565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547850.11</v>
      </c>
      <c r="C27" s="25">
        <v>547850.11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298682.7620000001</v>
      </c>
      <c r="C28" s="25">
        <v>298682.7620000001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5293286.6237994535</v>
      </c>
      <c r="C29" s="24">
        <v>994223.22046887968</v>
      </c>
      <c r="D29" s="24">
        <v>452974.8484582433</v>
      </c>
      <c r="E29" s="24">
        <v>462034.34542740852</v>
      </c>
      <c r="F29" s="24">
        <v>471275.03233595664</v>
      </c>
      <c r="G29" s="24">
        <v>480700.53298267571</v>
      </c>
      <c r="H29" s="24">
        <v>482003.16332288535</v>
      </c>
      <c r="I29" s="24">
        <v>491643.22658934351</v>
      </c>
      <c r="J29" s="24">
        <v>498404.7828022191</v>
      </c>
      <c r="K29" s="24">
        <v>508265.11230777059</v>
      </c>
      <c r="L29" s="24">
        <v>518430.41455392586</v>
      </c>
      <c r="M29" s="24">
        <v>522898.02452167467</v>
      </c>
      <c r="N29" s="24">
        <v>533355.98501210846</v>
      </c>
      <c r="O29" s="24">
        <v>544023.10471235029</v>
      </c>
      <c r="P29" s="24">
        <v>328564.80190015491</v>
      </c>
      <c r="Q29" s="24">
        <v>335136.09793815803</v>
      </c>
      <c r="R29" s="24">
        <v>131143.94955789557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1952074.942837812</v>
      </c>
      <c r="C30" s="25">
        <v>1952074.942837812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4385797.2149440078</v>
      </c>
      <c r="C31" s="24">
        <v>338301.46088303358</v>
      </c>
      <c r="D31" s="24">
        <v>343394.32559260022</v>
      </c>
      <c r="E31" s="24">
        <v>368022.54363942472</v>
      </c>
      <c r="F31" s="24">
        <v>386483.04061616171</v>
      </c>
      <c r="G31" s="24">
        <v>399231.44539909519</v>
      </c>
      <c r="H31" s="24">
        <v>453884.56068919157</v>
      </c>
      <c r="I31" s="24">
        <v>474339.41844492545</v>
      </c>
      <c r="J31" s="24">
        <v>488526.1387046618</v>
      </c>
      <c r="K31" s="24">
        <v>507248.06390722073</v>
      </c>
      <c r="L31" s="24">
        <v>542224.5120343141</v>
      </c>
      <c r="M31" s="24">
        <v>587958.24053230707</v>
      </c>
      <c r="N31" s="24">
        <v>625363.8741284908</v>
      </c>
      <c r="O31" s="24">
        <v>531785.32567556971</v>
      </c>
      <c r="P31" s="24">
        <v>336324.81843430235</v>
      </c>
      <c r="Q31" s="24">
        <v>324715.2607939025</v>
      </c>
      <c r="R31" s="24">
        <v>182306.45933219849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106.86011095235156</v>
      </c>
      <c r="C32" s="25">
        <v>23.324963765952504</v>
      </c>
      <c r="D32" s="25">
        <v>23.791463041271552</v>
      </c>
      <c r="E32" s="25">
        <v>24.267292302096987</v>
      </c>
      <c r="F32" s="25">
        <v>24.752638148138924</v>
      </c>
      <c r="G32" s="25">
        <v>25.247690911101703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56.605271561771474</v>
      </c>
      <c r="C33" s="25">
        <v>11.427759823708127</v>
      </c>
      <c r="D33" s="25">
        <v>11.661338060533431</v>
      </c>
      <c r="E33" s="25">
        <v>12.980813952206093</v>
      </c>
      <c r="F33" s="25">
        <v>13.963440577765779</v>
      </c>
      <c r="G33" s="25">
        <v>14.665556786043565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547850.11</v>
      </c>
      <c r="C34" s="25">
        <v>547850.11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298682.7620000001</v>
      </c>
      <c r="C35" s="25">
        <v>298682.7620000001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4745436.5137994532</v>
      </c>
      <c r="C36" s="25">
        <v>446373.11046887963</v>
      </c>
      <c r="D36" s="25">
        <v>452974.8484582433</v>
      </c>
      <c r="E36" s="25">
        <v>462034.34542740852</v>
      </c>
      <c r="F36" s="25">
        <v>471275.03233595664</v>
      </c>
      <c r="G36" s="25">
        <v>480700.53298267571</v>
      </c>
      <c r="H36" s="25">
        <v>482003.16332288535</v>
      </c>
      <c r="I36" s="25">
        <v>491643.22658934351</v>
      </c>
      <c r="J36" s="25">
        <v>498404.7828022191</v>
      </c>
      <c r="K36" s="25">
        <v>508265.11230777059</v>
      </c>
      <c r="L36" s="25">
        <v>518430.41455392586</v>
      </c>
      <c r="M36" s="25">
        <v>522898.02452167467</v>
      </c>
      <c r="N36" s="25">
        <v>533355.98501210846</v>
      </c>
      <c r="O36" s="25">
        <v>544023.10471235029</v>
      </c>
      <c r="P36" s="25">
        <v>328564.80190015491</v>
      </c>
      <c r="Q36" s="25">
        <v>335136.09793815803</v>
      </c>
      <c r="R36" s="25">
        <v>131143.94955789557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6116344.5648512505</v>
      </c>
      <c r="C37" s="24">
        <v>372131.60697133699</v>
      </c>
      <c r="D37" s="24">
        <v>377733.75815186027</v>
      </c>
      <c r="E37" s="24">
        <v>404824.79800336721</v>
      </c>
      <c r="F37" s="24">
        <v>425131.3446777779</v>
      </c>
      <c r="G37" s="24">
        <v>439154.58993900474</v>
      </c>
      <c r="H37" s="24">
        <v>499273.01675811078</v>
      </c>
      <c r="I37" s="24">
        <v>521773.36028941802</v>
      </c>
      <c r="J37" s="24">
        <v>537378.75257512799</v>
      </c>
      <c r="K37" s="24">
        <v>557972.87029794289</v>
      </c>
      <c r="L37" s="24">
        <v>596446.96323774557</v>
      </c>
      <c r="M37" s="24">
        <v>646754.06458553788</v>
      </c>
      <c r="N37" s="24">
        <v>687900.26154133992</v>
      </c>
      <c r="O37" s="24">
        <v>584963.85824312677</v>
      </c>
      <c r="P37" s="24">
        <v>369957.3002777326</v>
      </c>
      <c r="Q37" s="24">
        <v>357186.78687329276</v>
      </c>
      <c r="R37" s="24">
        <v>200537.10526541836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66.902847347374859</v>
      </c>
      <c r="C38" s="25">
        <v>12.570535806078942</v>
      </c>
      <c r="D38" s="25">
        <v>12.827471866586775</v>
      </c>
      <c r="E38" s="25">
        <v>14.278895347426703</v>
      </c>
      <c r="F38" s="25">
        <v>15.359784635542358</v>
      </c>
      <c r="G38" s="25">
        <v>16.132112464647921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547850.11</v>
      </c>
      <c r="C39" s="25">
        <v>547850.11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1952074.942837812</v>
      </c>
      <c r="C40" s="25">
        <v>1952074.942837812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298682.7620000001</v>
      </c>
      <c r="C41" s="27">
        <v>298682.7620000001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134.91429558627493</v>
      </c>
      <c r="B45" s="7">
        <v>37.863716220886033</v>
      </c>
      <c r="C45" s="7">
        <v>172.77801180716096</v>
      </c>
      <c r="D45" s="14">
        <v>6183.3653901444459</v>
      </c>
      <c r="E45" s="30">
        <v>0.73508549312322879</v>
      </c>
      <c r="F45" s="31">
        <v>12.922385790310319</v>
      </c>
      <c r="G45" s="14">
        <v>14469</v>
      </c>
    </row>
    <row r="47" spans="1:29" s="32" customFormat="1" ht="4.5" customHeight="1" x14ac:dyDescent="0.25">
      <c r="AC47" s="33"/>
    </row>
    <row r="48" spans="1:29" x14ac:dyDescent="0.25">
      <c r="A48" s="2" t="s">
        <v>142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143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5560313.2407738632</v>
      </c>
      <c r="C94" s="36">
        <v>4385797.2149440078</v>
      </c>
      <c r="D94" s="36">
        <v>5293286.6237994535</v>
      </c>
      <c r="E94" s="36">
        <v>4385904.0750549603</v>
      </c>
      <c r="F94" s="36">
        <v>6116411.4676985983</v>
      </c>
    </row>
    <row r="95" spans="1:29" x14ac:dyDescent="0.25">
      <c r="A95" s="8" t="s">
        <v>57</v>
      </c>
      <c r="B95" s="36">
        <v>2798668.6356081278</v>
      </c>
      <c r="C95" s="36">
        <v>846589.47727156186</v>
      </c>
      <c r="D95" s="36">
        <v>2499925.0528378119</v>
      </c>
      <c r="E95" s="36">
        <v>5592025.9910710147</v>
      </c>
      <c r="F95" s="36">
        <v>2798674.7176851593</v>
      </c>
    </row>
    <row r="96" spans="1:29" x14ac:dyDescent="0.25">
      <c r="A96" s="8" t="s">
        <v>58</v>
      </c>
      <c r="B96" s="36">
        <v>2761644.6051657354</v>
      </c>
      <c r="C96" s="36">
        <v>3539207.7376724458</v>
      </c>
      <c r="D96" s="36">
        <v>2793361.5709616416</v>
      </c>
      <c r="E96" s="36">
        <v>-1206121.9160160543</v>
      </c>
      <c r="F96" s="36">
        <v>3317736.750013439</v>
      </c>
    </row>
    <row r="97" spans="1:29" x14ac:dyDescent="0.25">
      <c r="A97" s="8" t="s">
        <v>59</v>
      </c>
      <c r="B97" s="9">
        <v>1.9867708416883203</v>
      </c>
      <c r="C97" s="9">
        <v>5.18054775388753</v>
      </c>
      <c r="D97" s="9">
        <v>2.1173781261125137</v>
      </c>
      <c r="E97" s="9">
        <v>0.78431396457349956</v>
      </c>
      <c r="F97" s="9">
        <v>2.1854670816326975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719.52999999999986</v>
      </c>
      <c r="C101" s="14">
        <v>719.52999999999986</v>
      </c>
      <c r="D101" s="14">
        <v>719.52999999999986</v>
      </c>
      <c r="E101" s="14">
        <v>719.52999999999986</v>
      </c>
      <c r="F101" s="14">
        <v>719.52999999999986</v>
      </c>
      <c r="G101" s="14">
        <v>719.52999999999986</v>
      </c>
      <c r="H101" s="14">
        <v>719.52999999999986</v>
      </c>
      <c r="I101" s="14">
        <v>719.52999999999986</v>
      </c>
      <c r="J101" s="14">
        <v>718.55299999999977</v>
      </c>
      <c r="K101" s="14">
        <v>718.55299999999977</v>
      </c>
      <c r="L101" s="14">
        <v>718.55299999999977</v>
      </c>
      <c r="M101" s="14">
        <v>718.55299999999977</v>
      </c>
      <c r="N101" s="14">
        <v>718.55299999999977</v>
      </c>
      <c r="O101" s="14">
        <v>465.4369999999999</v>
      </c>
      <c r="P101" s="14">
        <v>465.4369999999999</v>
      </c>
      <c r="Q101" s="14">
        <v>356.07299999999998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1187249.6435670692</v>
      </c>
      <c r="C102" s="14">
        <v>1187238.3058750639</v>
      </c>
      <c r="D102" s="14">
        <v>1187238.3058750639</v>
      </c>
      <c r="E102" s="14">
        <v>1187238.3058750639</v>
      </c>
      <c r="F102" s="14">
        <v>1187238.3058750639</v>
      </c>
      <c r="G102" s="14">
        <v>1187200.9902117343</v>
      </c>
      <c r="H102" s="14">
        <v>1187200.9902117343</v>
      </c>
      <c r="I102" s="14">
        <v>1180177.4491945209</v>
      </c>
      <c r="J102" s="14">
        <v>1179860.3811665785</v>
      </c>
      <c r="K102" s="14">
        <v>1179860.3811665785</v>
      </c>
      <c r="L102" s="14">
        <v>1179836.3103743207</v>
      </c>
      <c r="M102" s="14">
        <v>1179836.3103743207</v>
      </c>
      <c r="N102" s="14">
        <v>1179836.3103743207</v>
      </c>
      <c r="O102" s="14">
        <v>576682.37664648879</v>
      </c>
      <c r="P102" s="14">
        <v>576682.37664648879</v>
      </c>
      <c r="Q102" s="14">
        <v>256058.24895921187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1025102.1802252767</v>
      </c>
      <c r="C103" s="14">
        <v>1024980.0865985315</v>
      </c>
      <c r="D103" s="14">
        <v>1024980.0865985315</v>
      </c>
      <c r="E103" s="14">
        <v>1024980.0865985315</v>
      </c>
      <c r="F103" s="14">
        <v>1024980.0865985315</v>
      </c>
      <c r="G103" s="14">
        <v>1024578.2407318299</v>
      </c>
      <c r="H103" s="14">
        <v>1024578.2407318299</v>
      </c>
      <c r="I103" s="14">
        <v>1018605.4659401801</v>
      </c>
      <c r="J103" s="14">
        <v>1018421.7702162719</v>
      </c>
      <c r="K103" s="14">
        <v>1018421.7702162719</v>
      </c>
      <c r="L103" s="14">
        <v>1018162.5560548742</v>
      </c>
      <c r="M103" s="14">
        <v>1018162.5560548742</v>
      </c>
      <c r="N103" s="14">
        <v>1018162.5560548742</v>
      </c>
      <c r="O103" s="14">
        <v>668720.83150359557</v>
      </c>
      <c r="P103" s="14">
        <v>668720.83150359557</v>
      </c>
      <c r="Q103" s="14">
        <v>217571.76036892764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2256883.6838636529</v>
      </c>
      <c r="C104" s="14">
        <v>2243898.0928151207</v>
      </c>
      <c r="D104" s="14">
        <v>2243898.0928151207</v>
      </c>
      <c r="E104" s="14">
        <v>2243898.0928151207</v>
      </c>
      <c r="F104" s="14">
        <v>2243898.0928151207</v>
      </c>
      <c r="G104" s="14">
        <v>2201158.7113368511</v>
      </c>
      <c r="H104" s="14">
        <v>2201158.7113368511</v>
      </c>
      <c r="I104" s="14">
        <v>2188211.8982294742</v>
      </c>
      <c r="J104" s="14">
        <v>2187669.2755830917</v>
      </c>
      <c r="K104" s="14">
        <v>2187669.2755830917</v>
      </c>
      <c r="L104" s="14">
        <v>2160099.8668954386</v>
      </c>
      <c r="M104" s="14">
        <v>2160099.8668954386</v>
      </c>
      <c r="N104" s="14">
        <v>2160099.8668954386</v>
      </c>
      <c r="O104" s="14">
        <v>1127876.6376435673</v>
      </c>
      <c r="P104" s="14">
        <v>1127876.6376435673</v>
      </c>
      <c r="Q104" s="14">
        <v>472045.96753852873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1894650.9823358362</v>
      </c>
      <c r="C105" s="14">
        <v>1870330.0047031189</v>
      </c>
      <c r="D105" s="14">
        <v>1870330.0047031189</v>
      </c>
      <c r="E105" s="14">
        <v>1870330.0047031189</v>
      </c>
      <c r="F105" s="14">
        <v>1870330.0047031189</v>
      </c>
      <c r="G105" s="14">
        <v>1790282.5477114203</v>
      </c>
      <c r="H105" s="14">
        <v>1790282.5477114203</v>
      </c>
      <c r="I105" s="14">
        <v>1778027.596627661</v>
      </c>
      <c r="J105" s="14">
        <v>1777779.173025894</v>
      </c>
      <c r="K105" s="14">
        <v>1777779.173025894</v>
      </c>
      <c r="L105" s="14">
        <v>1726143.8666672022</v>
      </c>
      <c r="M105" s="14">
        <v>1726143.8666672022</v>
      </c>
      <c r="N105" s="14">
        <v>1726143.8666672022</v>
      </c>
      <c r="O105" s="14">
        <v>1253571.2341980841</v>
      </c>
      <c r="P105" s="14">
        <v>1253571.2341980841</v>
      </c>
      <c r="Q105" s="14">
        <v>446410.85313329584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6363886.4900000002</v>
      </c>
      <c r="C106" s="14">
        <v>6326446.4900000002</v>
      </c>
      <c r="D106" s="14">
        <v>6326446.4900000002</v>
      </c>
      <c r="E106" s="14">
        <v>6326446.4900000002</v>
      </c>
      <c r="F106" s="14">
        <v>6326446.4900000002</v>
      </c>
      <c r="G106" s="14">
        <v>6203220.4900000002</v>
      </c>
      <c r="H106" s="14">
        <v>6203220.4900000002</v>
      </c>
      <c r="I106" s="14">
        <v>6165022.4100000001</v>
      </c>
      <c r="J106" s="14">
        <v>6163730.6000000006</v>
      </c>
      <c r="K106" s="14">
        <v>6163730.6000000006</v>
      </c>
      <c r="L106" s="14">
        <v>6084242.6000000006</v>
      </c>
      <c r="M106" s="14">
        <v>6084242.6000000006</v>
      </c>
      <c r="N106" s="14">
        <v>6084242.6000000006</v>
      </c>
      <c r="O106" s="14">
        <v>3626851.0800000005</v>
      </c>
      <c r="P106" s="14">
        <v>3626851.0800000005</v>
      </c>
      <c r="Q106" s="14">
        <v>1392086.8299999998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5560313.2407738632</v>
      </c>
      <c r="C115" s="40">
        <v>338301.46088303358</v>
      </c>
      <c r="D115" s="40">
        <v>343394.32559260022</v>
      </c>
      <c r="E115" s="40">
        <v>368022.54363942472</v>
      </c>
      <c r="F115" s="40">
        <v>386483.04061616171</v>
      </c>
      <c r="G115" s="40">
        <v>399231.44539909519</v>
      </c>
      <c r="H115" s="40">
        <v>453884.56068919157</v>
      </c>
      <c r="I115" s="40">
        <v>474339.41844492545</v>
      </c>
      <c r="J115" s="40">
        <v>488526.1387046618</v>
      </c>
      <c r="K115" s="40">
        <v>507248.06390722073</v>
      </c>
      <c r="L115" s="40">
        <v>542224.5120343141</v>
      </c>
      <c r="M115" s="40">
        <v>587958.24053230707</v>
      </c>
      <c r="N115" s="40">
        <v>625363.8741284908</v>
      </c>
      <c r="O115" s="40">
        <v>531785.32567556971</v>
      </c>
      <c r="P115" s="40">
        <v>336324.81843430235</v>
      </c>
      <c r="Q115" s="40">
        <v>324715.2607939025</v>
      </c>
      <c r="R115" s="40">
        <v>182306.45933219849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60.820770315795322</v>
      </c>
      <c r="C116" s="40">
        <v>11.427759823708127</v>
      </c>
      <c r="D116" s="40">
        <v>11.661338060533431</v>
      </c>
      <c r="E116" s="40">
        <v>12.980813952206093</v>
      </c>
      <c r="F116" s="40">
        <v>13.963440577765779</v>
      </c>
      <c r="G116" s="40">
        <v>14.665556786043565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547850.11</v>
      </c>
      <c r="C117" s="40">
        <v>547850.11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1952074.942837812</v>
      </c>
      <c r="C118" s="40">
        <v>1952074.942837812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298682.7620000001</v>
      </c>
      <c r="C119" s="40">
        <v>298682.7620000001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4385797.2149440078</v>
      </c>
      <c r="C120" s="41">
        <v>338301.46088303358</v>
      </c>
      <c r="D120" s="41">
        <v>343394.32559260022</v>
      </c>
      <c r="E120" s="41">
        <v>368022.54363942472</v>
      </c>
      <c r="F120" s="41">
        <v>386483.04061616171</v>
      </c>
      <c r="G120" s="41">
        <v>399231.44539909519</v>
      </c>
      <c r="H120" s="41">
        <v>453884.56068919157</v>
      </c>
      <c r="I120" s="41">
        <v>474339.41844492545</v>
      </c>
      <c r="J120" s="41">
        <v>488526.1387046618</v>
      </c>
      <c r="K120" s="41">
        <v>507248.06390722073</v>
      </c>
      <c r="L120" s="41">
        <v>542224.5120343141</v>
      </c>
      <c r="M120" s="41">
        <v>587958.24053230707</v>
      </c>
      <c r="N120" s="41">
        <v>625363.8741284908</v>
      </c>
      <c r="O120" s="41">
        <v>531785.32567556971</v>
      </c>
      <c r="P120" s="41">
        <v>336324.81843430235</v>
      </c>
      <c r="Q120" s="41">
        <v>324715.2607939025</v>
      </c>
      <c r="R120" s="41">
        <v>182306.45933219849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56.605271561771474</v>
      </c>
      <c r="C121" s="40">
        <v>11.427759823708127</v>
      </c>
      <c r="D121" s="40">
        <v>11.661338060533431</v>
      </c>
      <c r="E121" s="40">
        <v>12.980813952206093</v>
      </c>
      <c r="F121" s="40">
        <v>13.963440577765779</v>
      </c>
      <c r="G121" s="40">
        <v>14.665556786043565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547850.11</v>
      </c>
      <c r="C122" s="40">
        <v>547850.11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298682.7620000001</v>
      </c>
      <c r="C123" s="40">
        <v>298682.7620000001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5293286.6237994535</v>
      </c>
      <c r="C124" s="41">
        <v>994223.22046887968</v>
      </c>
      <c r="D124" s="41">
        <v>452974.8484582433</v>
      </c>
      <c r="E124" s="41">
        <v>462034.34542740852</v>
      </c>
      <c r="F124" s="41">
        <v>471275.03233595664</v>
      </c>
      <c r="G124" s="41">
        <v>480700.53298267571</v>
      </c>
      <c r="H124" s="41">
        <v>482003.16332288535</v>
      </c>
      <c r="I124" s="41">
        <v>491643.22658934351</v>
      </c>
      <c r="J124" s="41">
        <v>498404.7828022191</v>
      </c>
      <c r="K124" s="41">
        <v>508265.11230777059</v>
      </c>
      <c r="L124" s="41">
        <v>518430.41455392586</v>
      </c>
      <c r="M124" s="41">
        <v>522898.02452167467</v>
      </c>
      <c r="N124" s="41">
        <v>533355.98501210846</v>
      </c>
      <c r="O124" s="41">
        <v>544023.10471235029</v>
      </c>
      <c r="P124" s="41">
        <v>328564.80190015491</v>
      </c>
      <c r="Q124" s="41">
        <v>335136.09793815803</v>
      </c>
      <c r="R124" s="41">
        <v>131143.94955789557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1952074.942837812</v>
      </c>
      <c r="C125" s="40">
        <v>1952074.942837812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4385797.2149440078</v>
      </c>
      <c r="C126" s="41">
        <v>338301.46088303358</v>
      </c>
      <c r="D126" s="41">
        <v>343394.32559260022</v>
      </c>
      <c r="E126" s="41">
        <v>368022.54363942472</v>
      </c>
      <c r="F126" s="41">
        <v>386483.04061616171</v>
      </c>
      <c r="G126" s="41">
        <v>399231.44539909519</v>
      </c>
      <c r="H126" s="41">
        <v>453884.56068919157</v>
      </c>
      <c r="I126" s="41">
        <v>474339.41844492545</v>
      </c>
      <c r="J126" s="41">
        <v>488526.1387046618</v>
      </c>
      <c r="K126" s="41">
        <v>507248.06390722073</v>
      </c>
      <c r="L126" s="41">
        <v>542224.5120343141</v>
      </c>
      <c r="M126" s="41">
        <v>587958.24053230707</v>
      </c>
      <c r="N126" s="41">
        <v>625363.8741284908</v>
      </c>
      <c r="O126" s="41">
        <v>531785.32567556971</v>
      </c>
      <c r="P126" s="41">
        <v>336324.81843430235</v>
      </c>
      <c r="Q126" s="41">
        <v>324715.2607939025</v>
      </c>
      <c r="R126" s="41">
        <v>182306.45933219849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106.86011095235156</v>
      </c>
      <c r="C127" s="40">
        <v>23.324963765952504</v>
      </c>
      <c r="D127" s="40">
        <v>23.791463041271552</v>
      </c>
      <c r="E127" s="40">
        <v>24.267292302096987</v>
      </c>
      <c r="F127" s="40">
        <v>24.752638148138924</v>
      </c>
      <c r="G127" s="40">
        <v>25.247690911101703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56.605271561771474</v>
      </c>
      <c r="C128" s="40">
        <v>11.427759823708127</v>
      </c>
      <c r="D128" s="40">
        <v>11.661338060533431</v>
      </c>
      <c r="E128" s="40">
        <v>12.980813952206093</v>
      </c>
      <c r="F128" s="40">
        <v>13.963440577765779</v>
      </c>
      <c r="G128" s="40">
        <v>14.665556786043565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547850.11</v>
      </c>
      <c r="C129" s="40">
        <v>547850.11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298682.7620000001</v>
      </c>
      <c r="C130" s="40">
        <v>298682.7620000001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4745436.5137994532</v>
      </c>
      <c r="C131" s="40">
        <v>446373.11046887963</v>
      </c>
      <c r="D131" s="40">
        <v>452974.8484582433</v>
      </c>
      <c r="E131" s="40">
        <v>462034.34542740852</v>
      </c>
      <c r="F131" s="40">
        <v>471275.03233595664</v>
      </c>
      <c r="G131" s="40">
        <v>480700.53298267571</v>
      </c>
      <c r="H131" s="40">
        <v>482003.16332288535</v>
      </c>
      <c r="I131" s="40">
        <v>491643.22658934351</v>
      </c>
      <c r="J131" s="40">
        <v>498404.7828022191</v>
      </c>
      <c r="K131" s="40">
        <v>508265.11230777059</v>
      </c>
      <c r="L131" s="40">
        <v>518430.41455392586</v>
      </c>
      <c r="M131" s="40">
        <v>522898.02452167467</v>
      </c>
      <c r="N131" s="40">
        <v>533355.98501210846</v>
      </c>
      <c r="O131" s="40">
        <v>544023.10471235029</v>
      </c>
      <c r="P131" s="40">
        <v>328564.80190015491</v>
      </c>
      <c r="Q131" s="40">
        <v>335136.09793815803</v>
      </c>
      <c r="R131" s="40">
        <v>131143.94955789557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6116344.5648512505</v>
      </c>
      <c r="C132" s="41">
        <v>372131.60697133699</v>
      </c>
      <c r="D132" s="41">
        <v>377733.75815186027</v>
      </c>
      <c r="E132" s="41">
        <v>404824.79800336721</v>
      </c>
      <c r="F132" s="41">
        <v>425131.3446777779</v>
      </c>
      <c r="G132" s="41">
        <v>439154.58993900474</v>
      </c>
      <c r="H132" s="41">
        <v>499273.01675811078</v>
      </c>
      <c r="I132" s="41">
        <v>521773.36028941802</v>
      </c>
      <c r="J132" s="41">
        <v>537378.75257512799</v>
      </c>
      <c r="K132" s="41">
        <v>557972.87029794289</v>
      </c>
      <c r="L132" s="41">
        <v>596446.96323774557</v>
      </c>
      <c r="M132" s="41">
        <v>646754.06458553788</v>
      </c>
      <c r="N132" s="41">
        <v>687900.26154133992</v>
      </c>
      <c r="O132" s="41">
        <v>584963.85824312677</v>
      </c>
      <c r="P132" s="41">
        <v>369957.3002777326</v>
      </c>
      <c r="Q132" s="41">
        <v>357186.78687329276</v>
      </c>
      <c r="R132" s="41">
        <v>200537.10526541836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66.902847347374859</v>
      </c>
      <c r="C133" s="40">
        <v>12.570535806078942</v>
      </c>
      <c r="D133" s="40">
        <v>12.827471866586775</v>
      </c>
      <c r="E133" s="40">
        <v>14.278895347426703</v>
      </c>
      <c r="F133" s="40">
        <v>15.359784635542358</v>
      </c>
      <c r="G133" s="40">
        <v>16.132112464647921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547850.11</v>
      </c>
      <c r="C134" s="40">
        <v>547850.11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1952074.942837812</v>
      </c>
      <c r="C135" s="40">
        <v>1952074.942837812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298682.7620000001</v>
      </c>
      <c r="C136" s="42">
        <v>298682.7620000001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0F99-3593-41ED-8015-08F3A75BABCF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144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5993893.2289866405</v>
      </c>
      <c r="C4" s="7">
        <v>5993893.2289866405</v>
      </c>
      <c r="D4" s="7">
        <v>1207385.01209088</v>
      </c>
      <c r="E4" s="7">
        <v>5993893.2289866405</v>
      </c>
      <c r="F4" s="7">
        <v>6593282.551885305</v>
      </c>
    </row>
    <row r="5" spans="1:29" x14ac:dyDescent="0.25">
      <c r="A5" s="8" t="s">
        <v>57</v>
      </c>
      <c r="B5" s="7">
        <v>1107719.6140000001</v>
      </c>
      <c r="C5" s="7">
        <v>1401574.7439999999</v>
      </c>
      <c r="D5" s="7">
        <v>881565.39</v>
      </c>
      <c r="E5" s="7">
        <v>1433539.2360908799</v>
      </c>
      <c r="F5" s="7">
        <v>1107719.6140000001</v>
      </c>
    </row>
    <row r="6" spans="1:29" x14ac:dyDescent="0.25">
      <c r="A6" s="8" t="s">
        <v>58</v>
      </c>
      <c r="B6" s="7">
        <v>4886173.6149866404</v>
      </c>
      <c r="C6" s="7">
        <v>4592318.4849866405</v>
      </c>
      <c r="D6" s="7">
        <v>325819.62209087994</v>
      </c>
      <c r="E6" s="7">
        <v>4560353.9928957606</v>
      </c>
      <c r="F6" s="7">
        <v>5485562.9378853049</v>
      </c>
    </row>
    <row r="7" spans="1:29" x14ac:dyDescent="0.25">
      <c r="A7" s="8" t="s">
        <v>59</v>
      </c>
      <c r="B7" s="9">
        <v>5.4110202195865789</v>
      </c>
      <c r="C7" s="9">
        <v>4.2765419786892513</v>
      </c>
      <c r="D7" s="9">
        <v>1.3695921207737976</v>
      </c>
      <c r="E7" s="9">
        <v>4.1811853335325484</v>
      </c>
      <c r="F7" s="9">
        <v>5.9521222415452373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31001.599999999999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466891.2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466891.2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5993893.2289866405</v>
      </c>
      <c r="C20" s="24">
        <v>5993893.2289866405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1175420.52</v>
      </c>
      <c r="C22" s="25">
        <v>1175420.52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-293855.13</v>
      </c>
      <c r="C23" s="25">
        <v>-293855.13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226154.22399999993</v>
      </c>
      <c r="C24" s="25">
        <v>226154.22399999993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5993893.2289866405</v>
      </c>
      <c r="C25" s="24">
        <v>5993893.2289866405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1175420.52</v>
      </c>
      <c r="C27" s="25">
        <v>1175420.52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226154.22399999993</v>
      </c>
      <c r="C28" s="25">
        <v>226154.22399999993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1207385.01209088</v>
      </c>
      <c r="C29" s="24">
        <v>1207385.01209088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-293855.13</v>
      </c>
      <c r="C30" s="25">
        <v>-293855.13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5993893.2289866405</v>
      </c>
      <c r="C31" s="24">
        <v>5993893.2289866405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1175420.52</v>
      </c>
      <c r="C34" s="25">
        <v>1175420.52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226154.22399999993</v>
      </c>
      <c r="C35" s="25">
        <v>226154.22399999993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31964.49209088003</v>
      </c>
      <c r="C36" s="25">
        <v>31964.49209088003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6593282.551885305</v>
      </c>
      <c r="C37" s="24">
        <v>6593282.551885305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1175420.52</v>
      </c>
      <c r="C39" s="25">
        <v>1175420.52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-293855.13</v>
      </c>
      <c r="C40" s="25">
        <v>-293855.13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226154.22399999993</v>
      </c>
      <c r="C41" s="27">
        <v>226154.22399999993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-7.5829668146160198</v>
      </c>
      <c r="B45" s="7">
        <v>30.331867258464079</v>
      </c>
      <c r="C45" s="7">
        <v>22.748900443848061</v>
      </c>
      <c r="D45" s="14">
        <v>12.048183319570603</v>
      </c>
      <c r="E45" s="30">
        <v>0.79999999999999993</v>
      </c>
      <c r="F45" s="31">
        <v>1</v>
      </c>
      <c r="G45" s="14">
        <v>38752</v>
      </c>
    </row>
    <row r="47" spans="1:29" s="32" customFormat="1" ht="4.5" customHeight="1" x14ac:dyDescent="0.25">
      <c r="AC47" s="33"/>
    </row>
    <row r="48" spans="1:29" x14ac:dyDescent="0.25">
      <c r="A48" s="2" t="s">
        <v>145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146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5993893.2289866405</v>
      </c>
      <c r="C94" s="36">
        <v>5993893.2289866405</v>
      </c>
      <c r="D94" s="36">
        <v>1207385.01209088</v>
      </c>
      <c r="E94" s="36">
        <v>5993893.2289866405</v>
      </c>
      <c r="F94" s="36">
        <v>6593282.551885305</v>
      </c>
    </row>
    <row r="95" spans="1:29" x14ac:dyDescent="0.25">
      <c r="A95" s="8" t="s">
        <v>57</v>
      </c>
      <c r="B95" s="36">
        <v>1107719.6140000001</v>
      </c>
      <c r="C95" s="36">
        <v>1401574.7439999999</v>
      </c>
      <c r="D95" s="36">
        <v>881565.39</v>
      </c>
      <c r="E95" s="36">
        <v>1433539.2360908799</v>
      </c>
      <c r="F95" s="36">
        <v>1107719.6140000001</v>
      </c>
    </row>
    <row r="96" spans="1:29" x14ac:dyDescent="0.25">
      <c r="A96" s="8" t="s">
        <v>58</v>
      </c>
      <c r="B96" s="36">
        <v>4886173.6149866404</v>
      </c>
      <c r="C96" s="36">
        <v>4592318.4849866405</v>
      </c>
      <c r="D96" s="36">
        <v>325819.62209087994</v>
      </c>
      <c r="E96" s="36">
        <v>4560353.9928957606</v>
      </c>
      <c r="F96" s="36">
        <v>5485562.9378853049</v>
      </c>
    </row>
    <row r="97" spans="1:29" x14ac:dyDescent="0.25">
      <c r="A97" s="8" t="s">
        <v>59</v>
      </c>
      <c r="B97" s="9">
        <v>5.4110202195865789</v>
      </c>
      <c r="C97" s="9">
        <v>4.2765419786892513</v>
      </c>
      <c r="D97" s="9">
        <v>1.3695921207737976</v>
      </c>
      <c r="E97" s="9">
        <v>4.1811853335325484</v>
      </c>
      <c r="F97" s="9">
        <v>5.9521222415452373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31001.599999999999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466891.2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466891.2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5993893.2289866405</v>
      </c>
      <c r="C115" s="40">
        <v>5993893.2289866405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1175420.52</v>
      </c>
      <c r="C117" s="40">
        <v>1175420.52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-293855.13</v>
      </c>
      <c r="C118" s="40">
        <v>-293855.13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226154.22399999993</v>
      </c>
      <c r="C119" s="40">
        <v>226154.22399999993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5993893.2289866405</v>
      </c>
      <c r="C120" s="41">
        <v>5993893.2289866405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1175420.52</v>
      </c>
      <c r="C122" s="40">
        <v>1175420.52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226154.22399999993</v>
      </c>
      <c r="C123" s="40">
        <v>226154.22399999993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1207385.01209088</v>
      </c>
      <c r="C124" s="41">
        <v>1207385.01209088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-293855.13</v>
      </c>
      <c r="C125" s="40">
        <v>-293855.13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5993893.2289866405</v>
      </c>
      <c r="C126" s="41">
        <v>5993893.2289866405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1175420.52</v>
      </c>
      <c r="C129" s="40">
        <v>1175420.52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226154.22399999993</v>
      </c>
      <c r="C130" s="40">
        <v>226154.22399999993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31964.49209088003</v>
      </c>
      <c r="C131" s="40">
        <v>31964.49209088003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6593282.551885305</v>
      </c>
      <c r="C132" s="41">
        <v>6593282.551885305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1175420.52</v>
      </c>
      <c r="C134" s="40">
        <v>1175420.52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-293855.13</v>
      </c>
      <c r="C135" s="40">
        <v>-293855.13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226154.22399999993</v>
      </c>
      <c r="C136" s="42">
        <v>226154.22399999993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31ED-95C1-4022-A481-1B6988DC3018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147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29" x14ac:dyDescent="0.25">
      <c r="A5" s="8" t="s">
        <v>57</v>
      </c>
      <c r="B5" s="7">
        <v>447801.5</v>
      </c>
      <c r="C5" s="7">
        <v>447801.5</v>
      </c>
      <c r="D5" s="7">
        <v>0</v>
      </c>
      <c r="E5" s="7">
        <v>447801.5</v>
      </c>
      <c r="F5" s="7">
        <v>447801.5</v>
      </c>
    </row>
    <row r="6" spans="1:29" x14ac:dyDescent="0.25">
      <c r="A6" s="8" t="s">
        <v>58</v>
      </c>
      <c r="B6" s="7">
        <v>-447801.5</v>
      </c>
      <c r="C6" s="7">
        <v>-447801.5</v>
      </c>
      <c r="D6" s="7">
        <v>0</v>
      </c>
      <c r="E6" s="7">
        <v>-447801.5</v>
      </c>
      <c r="F6" s="7">
        <v>-447801.5</v>
      </c>
    </row>
    <row r="7" spans="1:29" x14ac:dyDescent="0.25">
      <c r="A7" s="8" t="s">
        <v>59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447801.5</v>
      </c>
      <c r="C24" s="25">
        <v>447801.5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447801.5</v>
      </c>
      <c r="C28" s="25">
        <v>447801.5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447801.5</v>
      </c>
      <c r="C35" s="25">
        <v>447801.5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447801.5</v>
      </c>
      <c r="C41" s="27">
        <v>447801.5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 t="s">
        <v>107</v>
      </c>
      <c r="B45" s="7" t="s">
        <v>107</v>
      </c>
      <c r="C45" s="7" t="s">
        <v>107</v>
      </c>
      <c r="D45" s="14" t="s">
        <v>107</v>
      </c>
      <c r="E45" s="30" t="s">
        <v>107</v>
      </c>
      <c r="F45" s="31" t="s">
        <v>107</v>
      </c>
      <c r="G45" s="14">
        <v>0</v>
      </c>
    </row>
    <row r="47" spans="1:29" s="32" customFormat="1" ht="4.5" customHeight="1" x14ac:dyDescent="0.25">
      <c r="AC47" s="33"/>
    </row>
    <row r="48" spans="1:29" x14ac:dyDescent="0.25">
      <c r="A48" s="2" t="s">
        <v>148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 t="s">
        <v>107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149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447801.5</v>
      </c>
      <c r="C95" s="36">
        <v>447801.5</v>
      </c>
      <c r="D95" s="36">
        <v>0</v>
      </c>
      <c r="E95" s="36">
        <v>447801.5</v>
      </c>
      <c r="F95" s="36">
        <v>447801.5</v>
      </c>
    </row>
    <row r="96" spans="1:29" x14ac:dyDescent="0.25">
      <c r="A96" s="8" t="s">
        <v>58</v>
      </c>
      <c r="B96" s="36">
        <v>-447801.5</v>
      </c>
      <c r="C96" s="36">
        <v>-447801.5</v>
      </c>
      <c r="D96" s="36">
        <v>0</v>
      </c>
      <c r="E96" s="36">
        <v>-447801.5</v>
      </c>
      <c r="F96" s="36">
        <v>-447801.5</v>
      </c>
    </row>
    <row r="97" spans="1:29" x14ac:dyDescent="0.25">
      <c r="A97" s="8" t="s">
        <v>59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447801.5</v>
      </c>
      <c r="C119" s="40">
        <v>447801.5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447801.5</v>
      </c>
      <c r="C123" s="40">
        <v>447801.5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447801.5</v>
      </c>
      <c r="C130" s="40">
        <v>447801.5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447801.5</v>
      </c>
      <c r="C136" s="42">
        <v>447801.5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E06C-4605-4B67-809B-23FAA079698E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150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0</v>
      </c>
      <c r="C4" s="7">
        <v>0</v>
      </c>
      <c r="D4" s="7">
        <v>16307313.16</v>
      </c>
      <c r="E4" s="7">
        <v>0</v>
      </c>
      <c r="F4" s="7">
        <v>0</v>
      </c>
    </row>
    <row r="5" spans="1:29" x14ac:dyDescent="0.25">
      <c r="A5" s="8" t="s">
        <v>57</v>
      </c>
      <c r="B5" s="7">
        <v>12301005.397000002</v>
      </c>
      <c r="C5" s="7">
        <v>16377833.687000001</v>
      </c>
      <c r="D5" s="7">
        <v>12230484.870000001</v>
      </c>
      <c r="E5" s="7">
        <v>16377833.687000001</v>
      </c>
      <c r="F5" s="7">
        <v>12301005.397000002</v>
      </c>
    </row>
    <row r="6" spans="1:29" x14ac:dyDescent="0.25">
      <c r="A6" s="8" t="s">
        <v>58</v>
      </c>
      <c r="B6" s="7">
        <v>-12301005.397000002</v>
      </c>
      <c r="C6" s="7">
        <v>-16377833.687000001</v>
      </c>
      <c r="D6" s="7">
        <v>4076828.2899999991</v>
      </c>
      <c r="E6" s="7">
        <v>-16377833.687000001</v>
      </c>
      <c r="F6" s="7">
        <v>-12301005.397000002</v>
      </c>
    </row>
    <row r="7" spans="1:29" x14ac:dyDescent="0.25">
      <c r="A7" s="8" t="s">
        <v>59</v>
      </c>
      <c r="B7" s="9">
        <v>0</v>
      </c>
      <c r="C7" s="9">
        <v>0</v>
      </c>
      <c r="D7" s="9">
        <v>1.3333333333333333</v>
      </c>
      <c r="E7" s="9">
        <v>0</v>
      </c>
      <c r="F7" s="9"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16307313.16</v>
      </c>
      <c r="C22" s="25">
        <v>16307313.16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-4076828.2899999991</v>
      </c>
      <c r="C23" s="25">
        <v>-4076828.2899999991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70520.5270000007</v>
      </c>
      <c r="C24" s="25">
        <v>70520.5270000007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16307313.16</v>
      </c>
      <c r="C27" s="25">
        <v>16307313.16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70520.5270000007</v>
      </c>
      <c r="C28" s="25">
        <v>70520.5270000007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16307313.16</v>
      </c>
      <c r="C29" s="24">
        <v>16307313.16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-4076828.2899999991</v>
      </c>
      <c r="C30" s="25">
        <v>-4076828.2899999991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16307313.16</v>
      </c>
      <c r="C34" s="25">
        <v>16307313.16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70520.5270000007</v>
      </c>
      <c r="C35" s="25">
        <v>70520.5270000007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16307313.16</v>
      </c>
      <c r="C39" s="25">
        <v>16307313.16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-4076828.2899999991</v>
      </c>
      <c r="C40" s="25">
        <v>-4076828.2899999991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70520.5270000007</v>
      </c>
      <c r="C41" s="27">
        <v>70520.5270000007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-27178.855266666662</v>
      </c>
      <c r="B45" s="7">
        <v>108715.42106666666</v>
      </c>
      <c r="C45" s="7">
        <v>81536.565800000011</v>
      </c>
      <c r="D45" s="14">
        <v>0</v>
      </c>
      <c r="E45" s="30">
        <v>0</v>
      </c>
      <c r="F45" s="31">
        <v>1</v>
      </c>
      <c r="G45" s="14">
        <v>150</v>
      </c>
    </row>
    <row r="47" spans="1:29" s="32" customFormat="1" ht="4.5" customHeight="1" x14ac:dyDescent="0.25">
      <c r="AC47" s="33"/>
    </row>
    <row r="48" spans="1:29" x14ac:dyDescent="0.25">
      <c r="A48" s="2" t="s">
        <v>151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152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16307313.16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12301005.397000002</v>
      </c>
      <c r="C95" s="36">
        <v>16377833.687000001</v>
      </c>
      <c r="D95" s="36">
        <v>12230484.870000001</v>
      </c>
      <c r="E95" s="36">
        <v>16377833.687000001</v>
      </c>
      <c r="F95" s="36">
        <v>12301005.397000002</v>
      </c>
    </row>
    <row r="96" spans="1:29" x14ac:dyDescent="0.25">
      <c r="A96" s="8" t="s">
        <v>58</v>
      </c>
      <c r="B96" s="36">
        <v>-12301005.397000002</v>
      </c>
      <c r="C96" s="36">
        <v>-16377833.687000001</v>
      </c>
      <c r="D96" s="36">
        <v>4076828.2899999991</v>
      </c>
      <c r="E96" s="36">
        <v>-16377833.687000001</v>
      </c>
      <c r="F96" s="36">
        <v>-12301005.397000002</v>
      </c>
    </row>
    <row r="97" spans="1:29" x14ac:dyDescent="0.25">
      <c r="A97" s="8" t="s">
        <v>59</v>
      </c>
      <c r="B97" s="9">
        <v>0</v>
      </c>
      <c r="C97" s="9">
        <v>0</v>
      </c>
      <c r="D97" s="9">
        <v>1.3333333333333333</v>
      </c>
      <c r="E97" s="9">
        <v>0</v>
      </c>
      <c r="F97" s="9">
        <v>0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16307313.16</v>
      </c>
      <c r="C117" s="40">
        <v>16307313.16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-4076828.2899999991</v>
      </c>
      <c r="C118" s="40">
        <v>-4076828.2899999991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70520.5270000007</v>
      </c>
      <c r="C119" s="40">
        <v>70520.5270000007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16307313.16</v>
      </c>
      <c r="C122" s="40">
        <v>16307313.16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70520.5270000007</v>
      </c>
      <c r="C123" s="40">
        <v>70520.5270000007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16307313.16</v>
      </c>
      <c r="C124" s="41">
        <v>16307313.16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-4076828.2899999991</v>
      </c>
      <c r="C125" s="40">
        <v>-4076828.2899999991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16307313.16</v>
      </c>
      <c r="C129" s="40">
        <v>16307313.16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70520.5270000007</v>
      </c>
      <c r="C130" s="40">
        <v>70520.5270000007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16307313.16</v>
      </c>
      <c r="C134" s="40">
        <v>16307313.16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-4076828.2899999991</v>
      </c>
      <c r="C135" s="40">
        <v>-4076828.2899999991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70520.5270000007</v>
      </c>
      <c r="C136" s="42">
        <v>70520.5270000007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DD67-8B0A-43B3-9966-0DEC148AFB2D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153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0</v>
      </c>
      <c r="C4" s="7">
        <v>0</v>
      </c>
      <c r="D4" s="7">
        <v>248427.43</v>
      </c>
      <c r="E4" s="7">
        <v>0</v>
      </c>
      <c r="F4" s="7">
        <v>0</v>
      </c>
    </row>
    <row r="5" spans="1:29" x14ac:dyDescent="0.25">
      <c r="A5" s="8" t="s">
        <v>57</v>
      </c>
      <c r="B5" s="7">
        <v>828336.22700000019</v>
      </c>
      <c r="C5" s="7">
        <v>1076763.6570000001</v>
      </c>
      <c r="D5" s="7">
        <v>0</v>
      </c>
      <c r="E5" s="7">
        <v>1076763.6570000001</v>
      </c>
      <c r="F5" s="7">
        <v>828336.22700000019</v>
      </c>
    </row>
    <row r="6" spans="1:29" x14ac:dyDescent="0.25">
      <c r="A6" s="8" t="s">
        <v>58</v>
      </c>
      <c r="B6" s="7">
        <v>-828336.22700000019</v>
      </c>
      <c r="C6" s="7">
        <v>-1076763.6570000001</v>
      </c>
      <c r="D6" s="7">
        <v>248427.43</v>
      </c>
      <c r="E6" s="7">
        <v>-1076763.6570000001</v>
      </c>
      <c r="F6" s="7">
        <v>-828336.22700000019</v>
      </c>
    </row>
    <row r="7" spans="1:29" x14ac:dyDescent="0.25">
      <c r="A7" s="8" t="s">
        <v>59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248427.43</v>
      </c>
      <c r="C22" s="25">
        <v>248427.43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-248427.43</v>
      </c>
      <c r="C23" s="25">
        <v>-248427.43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828336.22700000019</v>
      </c>
      <c r="C24" s="25">
        <v>828336.22700000019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248427.43</v>
      </c>
      <c r="C27" s="25">
        <v>248427.43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828336.22700000019</v>
      </c>
      <c r="C28" s="25">
        <v>828336.22700000019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248427.43</v>
      </c>
      <c r="C29" s="24">
        <v>248427.43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-248427.43</v>
      </c>
      <c r="C30" s="25">
        <v>-248427.43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248427.43</v>
      </c>
      <c r="C34" s="25">
        <v>248427.43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828336.22700000019</v>
      </c>
      <c r="C35" s="25">
        <v>828336.22700000019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248427.43</v>
      </c>
      <c r="C39" s="25">
        <v>248427.43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-248427.43</v>
      </c>
      <c r="C40" s="25">
        <v>-248427.43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828336.22700000019</v>
      </c>
      <c r="C41" s="27">
        <v>828336.22700000019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 t="s">
        <v>107</v>
      </c>
      <c r="B45" s="7" t="s">
        <v>107</v>
      </c>
      <c r="C45" s="7" t="s">
        <v>107</v>
      </c>
      <c r="D45" s="14" t="s">
        <v>107</v>
      </c>
      <c r="E45" s="30" t="s">
        <v>107</v>
      </c>
      <c r="F45" s="31" t="s">
        <v>107</v>
      </c>
      <c r="G45" s="14">
        <v>0</v>
      </c>
    </row>
    <row r="47" spans="1:29" s="32" customFormat="1" ht="4.5" customHeight="1" x14ac:dyDescent="0.25">
      <c r="AC47" s="33"/>
    </row>
    <row r="48" spans="1:29" x14ac:dyDescent="0.25">
      <c r="A48" s="2" t="s">
        <v>154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15400.11</v>
      </c>
      <c r="E50" s="7">
        <v>0</v>
      </c>
      <c r="F50" s="7">
        <v>0</v>
      </c>
    </row>
    <row r="51" spans="1:29" x14ac:dyDescent="0.25">
      <c r="A51" s="8" t="s">
        <v>57</v>
      </c>
      <c r="B51" s="7">
        <v>19002.214999999997</v>
      </c>
      <c r="C51" s="7">
        <v>34402.324999999997</v>
      </c>
      <c r="D51" s="7">
        <v>0</v>
      </c>
      <c r="E51" s="7">
        <v>34402.324999999997</v>
      </c>
      <c r="F51" s="7">
        <v>19002.214999999997</v>
      </c>
    </row>
    <row r="52" spans="1:29" x14ac:dyDescent="0.25">
      <c r="A52" s="8" t="s">
        <v>58</v>
      </c>
      <c r="B52" s="7">
        <v>-19002.214999999997</v>
      </c>
      <c r="C52" s="7">
        <v>-34402.324999999997</v>
      </c>
      <c r="D52" s="7">
        <v>15400.11</v>
      </c>
      <c r="E52" s="7">
        <v>-34402.324999999997</v>
      </c>
      <c r="F52" s="7">
        <v>-19002.214999999997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15400.11</v>
      </c>
      <c r="C66" s="25">
        <v>15400.11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-15400.11</v>
      </c>
      <c r="C67" s="25">
        <v>-15400.11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19002.214999999997</v>
      </c>
      <c r="C68" s="25">
        <v>19002.214999999997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15400.11</v>
      </c>
      <c r="C71" s="25">
        <v>15400.11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19002.214999999997</v>
      </c>
      <c r="C72" s="25">
        <v>19002.214999999997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15400.11</v>
      </c>
      <c r="C73" s="24">
        <v>15400.11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-15400.11</v>
      </c>
      <c r="C74" s="27">
        <v>-15400.11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15400.11</v>
      </c>
      <c r="C78" s="25">
        <v>15400.11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19002.214999999997</v>
      </c>
      <c r="C79" s="25">
        <v>19002.214999999997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15400.11</v>
      </c>
      <c r="C83" s="25">
        <v>15400.11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-15400.11</v>
      </c>
      <c r="C84" s="25">
        <v>-15400.11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19002.214999999997</v>
      </c>
      <c r="C85" s="27">
        <v>19002.214999999997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 t="s">
        <v>107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155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263827.53999999998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847338.44200000016</v>
      </c>
      <c r="C95" s="36">
        <v>1111165.9820000001</v>
      </c>
      <c r="D95" s="36">
        <v>0</v>
      </c>
      <c r="E95" s="36">
        <v>1111165.9820000001</v>
      </c>
      <c r="F95" s="36">
        <v>847338.44200000016</v>
      </c>
    </row>
    <row r="96" spans="1:29" x14ac:dyDescent="0.25">
      <c r="A96" s="8" t="s">
        <v>58</v>
      </c>
      <c r="B96" s="36">
        <v>-847338.44200000016</v>
      </c>
      <c r="C96" s="36">
        <v>-1111165.9820000001</v>
      </c>
      <c r="D96" s="36">
        <v>263827.53999999998</v>
      </c>
      <c r="E96" s="36">
        <v>-1111165.9820000001</v>
      </c>
      <c r="F96" s="36">
        <v>-847338.44200000016</v>
      </c>
    </row>
    <row r="97" spans="1:29" x14ac:dyDescent="0.25">
      <c r="A97" s="8" t="s">
        <v>59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263827.53999999998</v>
      </c>
      <c r="C117" s="40">
        <v>263827.53999999998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-263827.53999999998</v>
      </c>
      <c r="C118" s="40">
        <v>-263827.53999999998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847338.44200000016</v>
      </c>
      <c r="C119" s="40">
        <v>847338.44200000016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263827.53999999998</v>
      </c>
      <c r="C122" s="40">
        <v>263827.53999999998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847338.44200000016</v>
      </c>
      <c r="C123" s="40">
        <v>847338.44200000016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263827.53999999998</v>
      </c>
      <c r="C124" s="41">
        <v>263827.53999999998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-263827.53999999998</v>
      </c>
      <c r="C125" s="40">
        <v>-263827.53999999998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263827.53999999998</v>
      </c>
      <c r="C129" s="40">
        <v>263827.53999999998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847338.44200000016</v>
      </c>
      <c r="C130" s="40">
        <v>847338.44200000016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263827.53999999998</v>
      </c>
      <c r="C134" s="40">
        <v>263827.53999999998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-263827.53999999998</v>
      </c>
      <c r="C135" s="40">
        <v>-263827.53999999998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847338.44200000016</v>
      </c>
      <c r="C136" s="42">
        <v>847338.44200000016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42BC5-2D92-4F4E-9D70-3E4CAFAAE415}">
  <dimension ref="A2:AD136"/>
  <sheetViews>
    <sheetView showGridLines="0" zoomScale="90" zoomScaleNormal="90" workbookViewId="0"/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156</v>
      </c>
      <c r="B2" s="4" t="s">
        <v>51</v>
      </c>
      <c r="C2" s="5" t="s">
        <v>52</v>
      </c>
      <c r="D2" s="5" t="s">
        <v>53</v>
      </c>
      <c r="E2" s="5" t="s">
        <v>54</v>
      </c>
      <c r="F2" s="5" t="s">
        <v>55</v>
      </c>
    </row>
    <row r="3" spans="1:29" x14ac:dyDescent="0.25">
      <c r="A3" s="3"/>
      <c r="B3" s="7">
        <v>0</v>
      </c>
      <c r="C3" s="7">
        <v>0</v>
      </c>
      <c r="D3" s="7">
        <v>0</v>
      </c>
      <c r="E3" s="7">
        <v>0</v>
      </c>
      <c r="F3" s="7">
        <v>0</v>
      </c>
    </row>
    <row r="4" spans="1:29" x14ac:dyDescent="0.25">
      <c r="A4" s="6" t="s">
        <v>56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29" x14ac:dyDescent="0.25">
      <c r="A5" s="8" t="s">
        <v>57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29" x14ac:dyDescent="0.25">
      <c r="A6" s="8" t="s">
        <v>58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x14ac:dyDescent="0.25">
      <c r="A7" s="8" t="s">
        <v>59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29" x14ac:dyDescent="0.25">
      <c r="A8" s="8" t="s">
        <v>60</v>
      </c>
    </row>
    <row r="9" spans="1:29" s="2" customFormat="1" x14ac:dyDescent="0.25">
      <c r="A9"/>
      <c r="B9" s="12">
        <v>2020</v>
      </c>
      <c r="C9" s="12">
        <v>2021</v>
      </c>
      <c r="D9" s="12">
        <v>2022</v>
      </c>
      <c r="E9" s="12">
        <v>2023</v>
      </c>
      <c r="F9" s="12">
        <v>2024</v>
      </c>
      <c r="G9" s="12">
        <v>2025</v>
      </c>
      <c r="H9" s="12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>
        <v>2033</v>
      </c>
      <c r="P9" s="12">
        <v>2034</v>
      </c>
      <c r="Q9" s="12">
        <v>2035</v>
      </c>
      <c r="R9" s="12">
        <v>2036</v>
      </c>
      <c r="S9" s="12">
        <v>2037</v>
      </c>
      <c r="T9" s="12">
        <v>2038</v>
      </c>
      <c r="U9" s="12">
        <v>2039</v>
      </c>
      <c r="V9" s="12">
        <v>2040</v>
      </c>
      <c r="W9" s="12">
        <v>2041</v>
      </c>
      <c r="X9" s="12">
        <v>2042</v>
      </c>
      <c r="Y9" s="12">
        <v>2043</v>
      </c>
      <c r="Z9" s="12">
        <v>2044</v>
      </c>
      <c r="AC9" s="13"/>
    </row>
    <row r="10" spans="1:29" x14ac:dyDescent="0.25">
      <c r="A10" s="121" t="s">
        <v>61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s="16" customFormat="1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/>
      <c r="AC15" s="17"/>
    </row>
    <row r="16" spans="1:29" x14ac:dyDescent="0.25">
      <c r="A16" s="8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30" x14ac:dyDescent="0.25">
      <c r="C17" s="19"/>
    </row>
    <row r="18" spans="1:30" s="23" customFormat="1" x14ac:dyDescent="0.25">
      <c r="A18"/>
      <c r="B18" s="20" t="s">
        <v>69</v>
      </c>
      <c r="C18" s="21">
        <v>2020</v>
      </c>
      <c r="D18" s="21">
        <v>2021</v>
      </c>
      <c r="E18" s="21">
        <v>2022</v>
      </c>
      <c r="F18" s="21">
        <v>2023</v>
      </c>
      <c r="G18" s="21">
        <v>2024</v>
      </c>
      <c r="H18" s="21">
        <v>2025</v>
      </c>
      <c r="I18" s="21">
        <v>2026</v>
      </c>
      <c r="J18" s="21">
        <v>2027</v>
      </c>
      <c r="K18" s="21">
        <v>2028</v>
      </c>
      <c r="L18" s="21">
        <v>2029</v>
      </c>
      <c r="M18" s="21">
        <v>2030</v>
      </c>
      <c r="N18" s="21">
        <v>2031</v>
      </c>
      <c r="O18" s="21">
        <v>2032</v>
      </c>
      <c r="P18" s="21">
        <v>2033</v>
      </c>
      <c r="Q18" s="21">
        <v>2034</v>
      </c>
      <c r="R18" s="21">
        <v>2035</v>
      </c>
      <c r="S18" s="21">
        <v>2036</v>
      </c>
      <c r="T18" s="21">
        <v>2037</v>
      </c>
      <c r="U18" s="21">
        <v>2038</v>
      </c>
      <c r="V18" s="21">
        <v>2039</v>
      </c>
      <c r="W18" s="21">
        <v>2040</v>
      </c>
      <c r="X18" s="21">
        <v>2041</v>
      </c>
      <c r="Y18" s="21">
        <v>2042</v>
      </c>
      <c r="Z18" s="21">
        <v>2043</v>
      </c>
      <c r="AA18" s="21">
        <v>2044</v>
      </c>
      <c r="AB18" s="20"/>
      <c r="AC18" s="22"/>
      <c r="AD18" s="20"/>
    </row>
    <row r="19" spans="1:30" s="16" customFormat="1" x14ac:dyDescent="0.25">
      <c r="A19" s="20" t="s">
        <v>68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C19" s="17"/>
    </row>
    <row r="20" spans="1:30" x14ac:dyDescent="0.25">
      <c r="A20" s="16" t="s">
        <v>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s="16" customFormat="1" x14ac:dyDescent="0.25">
      <c r="A24" t="s">
        <v>74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C24" s="17"/>
    </row>
    <row r="25" spans="1:30" x14ac:dyDescent="0.25">
      <c r="A25" s="16" t="s">
        <v>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s="16" customFormat="1" x14ac:dyDescent="0.25">
      <c r="A28" t="s">
        <v>78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C28" s="17"/>
    </row>
    <row r="29" spans="1:30" x14ac:dyDescent="0.25">
      <c r="A29" s="16" t="s">
        <v>79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30" s="16" customFormat="1" x14ac:dyDescent="0.25">
      <c r="A30" t="s">
        <v>80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C30" s="17"/>
    </row>
    <row r="31" spans="1:30" x14ac:dyDescent="0.25">
      <c r="A31" s="16" t="s">
        <v>81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s="16" customFormat="1" x14ac:dyDescent="0.25">
      <c r="A36" t="s">
        <v>86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C36" s="17"/>
    </row>
    <row r="37" spans="1:29" x14ac:dyDescent="0.25">
      <c r="A37" s="16" t="s">
        <v>87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s="26" customFormat="1" x14ac:dyDescent="0.25">
      <c r="A40" t="s">
        <v>90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C40" s="28"/>
    </row>
    <row r="41" spans="1:29" x14ac:dyDescent="0.25">
      <c r="A41" s="26" t="s">
        <v>91</v>
      </c>
    </row>
    <row r="43" spans="1:29" x14ac:dyDescent="0.25">
      <c r="B43" s="29" t="s">
        <v>93</v>
      </c>
      <c r="C43" s="29" t="s">
        <v>94</v>
      </c>
      <c r="D43" s="29" t="s">
        <v>95</v>
      </c>
      <c r="E43" s="29" t="s">
        <v>96</v>
      </c>
      <c r="F43" s="29" t="s">
        <v>97</v>
      </c>
      <c r="G43" s="29" t="s">
        <v>98</v>
      </c>
    </row>
    <row r="44" spans="1:29" x14ac:dyDescent="0.25">
      <c r="A44" s="29" t="s">
        <v>92</v>
      </c>
      <c r="B44" s="7" t="s">
        <v>107</v>
      </c>
      <c r="C44" s="7" t="s">
        <v>107</v>
      </c>
      <c r="D44" s="14" t="s">
        <v>107</v>
      </c>
      <c r="E44" s="30" t="s">
        <v>107</v>
      </c>
      <c r="F44" s="31" t="s">
        <v>107</v>
      </c>
      <c r="G44" s="14">
        <v>0</v>
      </c>
    </row>
    <row r="45" spans="1:29" x14ac:dyDescent="0.25">
      <c r="A45" s="7" t="s">
        <v>107</v>
      </c>
    </row>
    <row r="46" spans="1:29" s="32" customFormat="1" ht="4.5" customHeight="1" x14ac:dyDescent="0.25">
      <c r="A46"/>
      <c r="AC46" s="33"/>
    </row>
    <row r="47" spans="1:29" x14ac:dyDescent="0.25">
      <c r="A47" s="32"/>
    </row>
    <row r="48" spans="1:29" x14ac:dyDescent="0.25">
      <c r="A48" s="2" t="s">
        <v>157</v>
      </c>
      <c r="B48" s="4" t="s">
        <v>51</v>
      </c>
      <c r="C48" s="5" t="s">
        <v>52</v>
      </c>
      <c r="D48" s="5" t="s">
        <v>53</v>
      </c>
      <c r="E48" s="5" t="s">
        <v>54</v>
      </c>
      <c r="F48" s="5" t="s">
        <v>55</v>
      </c>
    </row>
    <row r="49" spans="1:29" x14ac:dyDescent="0.25">
      <c r="A49" s="3"/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29" x14ac:dyDescent="0.25">
      <c r="A53" s="8" t="s">
        <v>59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</row>
    <row r="54" spans="1:29" x14ac:dyDescent="0.25">
      <c r="A54" s="8" t="s">
        <v>60</v>
      </c>
    </row>
    <row r="55" spans="1:29" s="2" customFormat="1" x14ac:dyDescent="0.25">
      <c r="A55"/>
      <c r="B55" s="12">
        <v>2020</v>
      </c>
      <c r="C55" s="12">
        <v>2021</v>
      </c>
      <c r="D55" s="12">
        <v>2022</v>
      </c>
      <c r="E55" s="12">
        <v>2023</v>
      </c>
      <c r="F55" s="12">
        <v>2024</v>
      </c>
      <c r="G55" s="12">
        <v>2025</v>
      </c>
      <c r="H55" s="12">
        <v>2026</v>
      </c>
      <c r="I55" s="12">
        <v>2027</v>
      </c>
      <c r="J55" s="12">
        <v>2028</v>
      </c>
      <c r="K55" s="12">
        <v>2029</v>
      </c>
      <c r="L55" s="12">
        <v>2030</v>
      </c>
      <c r="M55" s="12">
        <v>2031</v>
      </c>
      <c r="N55" s="12">
        <v>2032</v>
      </c>
      <c r="O55" s="12">
        <v>2033</v>
      </c>
      <c r="P55" s="12">
        <v>2034</v>
      </c>
      <c r="Q55" s="12">
        <v>2035</v>
      </c>
      <c r="R55" s="12">
        <v>2036</v>
      </c>
      <c r="S55" s="12">
        <v>2037</v>
      </c>
      <c r="T55" s="12">
        <v>2038</v>
      </c>
      <c r="U55" s="12">
        <v>2039</v>
      </c>
      <c r="V55" s="12">
        <v>2040</v>
      </c>
      <c r="W55" s="12">
        <v>2041</v>
      </c>
      <c r="X55" s="12">
        <v>2042</v>
      </c>
      <c r="Y55" s="12">
        <v>2043</v>
      </c>
      <c r="Z55" s="12">
        <v>2044</v>
      </c>
      <c r="AA55"/>
      <c r="AC55" s="13"/>
    </row>
    <row r="56" spans="1:29" x14ac:dyDescent="0.25">
      <c r="A56" s="2" t="s">
        <v>100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9" x14ac:dyDescent="0.25">
      <c r="A57" s="8" t="s">
        <v>101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6"/>
    </row>
    <row r="59" spans="1:29" s="16" customFormat="1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/>
      <c r="AC59" s="17"/>
    </row>
    <row r="60" spans="1:29" x14ac:dyDescent="0.25">
      <c r="A60" s="8" t="s">
        <v>104</v>
      </c>
    </row>
    <row r="62" spans="1:29" s="23" customFormat="1" x14ac:dyDescent="0.25">
      <c r="A62"/>
      <c r="B62" s="23" t="s">
        <v>69</v>
      </c>
      <c r="C62" s="34">
        <v>2020</v>
      </c>
      <c r="D62" s="34">
        <v>2021</v>
      </c>
      <c r="E62" s="34">
        <v>2022</v>
      </c>
      <c r="F62" s="34">
        <v>2023</v>
      </c>
      <c r="G62" s="34">
        <v>2024</v>
      </c>
      <c r="H62" s="34">
        <v>2025</v>
      </c>
      <c r="I62" s="34">
        <v>2026</v>
      </c>
      <c r="J62" s="34">
        <v>2027</v>
      </c>
      <c r="K62" s="34">
        <v>2028</v>
      </c>
      <c r="L62" s="34">
        <v>2029</v>
      </c>
      <c r="M62" s="34">
        <v>2030</v>
      </c>
      <c r="N62" s="34">
        <v>2031</v>
      </c>
      <c r="O62" s="34">
        <v>2032</v>
      </c>
      <c r="P62" s="34">
        <v>2033</v>
      </c>
      <c r="Q62" s="34">
        <v>2034</v>
      </c>
      <c r="R62" s="34">
        <v>2035</v>
      </c>
      <c r="S62" s="34">
        <v>2036</v>
      </c>
      <c r="T62" s="34">
        <v>2037</v>
      </c>
      <c r="U62" s="34">
        <v>2038</v>
      </c>
      <c r="V62" s="34">
        <v>2039</v>
      </c>
      <c r="W62" s="34">
        <v>2040</v>
      </c>
      <c r="X62" s="34">
        <v>2041</v>
      </c>
      <c r="Y62" s="34">
        <v>2042</v>
      </c>
      <c r="Z62" s="34">
        <v>2043</v>
      </c>
      <c r="AA62" s="34">
        <v>2044</v>
      </c>
      <c r="AC62" s="35"/>
    </row>
    <row r="63" spans="1:29" x14ac:dyDescent="0.25">
      <c r="A63" s="23" t="s">
        <v>68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1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s="16" customFormat="1" x14ac:dyDescent="0.25">
      <c r="A68" t="s">
        <v>74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17"/>
      <c r="AC68" s="17"/>
    </row>
    <row r="69" spans="1:29" x14ac:dyDescent="0.25">
      <c r="A69" s="16" t="s">
        <v>75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1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s="16" customFormat="1" x14ac:dyDescent="0.25">
      <c r="A72" t="s">
        <v>78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17"/>
      <c r="AC72" s="17"/>
    </row>
    <row r="73" spans="1:29" x14ac:dyDescent="0.25">
      <c r="A73" s="16" t="s">
        <v>79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1"/>
    </row>
    <row r="74" spans="1:29" s="16" customFormat="1" x14ac:dyDescent="0.25">
      <c r="A74" t="s">
        <v>80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17"/>
      <c r="AC74" s="17"/>
    </row>
    <row r="75" spans="1:29" x14ac:dyDescent="0.25">
      <c r="A75" s="16" t="s">
        <v>81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1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s="16" customFormat="1" x14ac:dyDescent="0.25">
      <c r="A80" t="s">
        <v>86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17"/>
      <c r="AC80" s="17"/>
    </row>
    <row r="81" spans="1:29" x14ac:dyDescent="0.25">
      <c r="A81" s="16" t="s">
        <v>87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1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s="26" customFormat="1" x14ac:dyDescent="0.25">
      <c r="A84" t="s">
        <v>90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8"/>
      <c r="AC84" s="28"/>
    </row>
    <row r="85" spans="1:29" x14ac:dyDescent="0.25">
      <c r="A85" s="26" t="s">
        <v>91</v>
      </c>
    </row>
    <row r="87" spans="1:29" x14ac:dyDescent="0.25">
      <c r="B87" s="29" t="s">
        <v>93</v>
      </c>
      <c r="C87" s="29" t="s">
        <v>94</v>
      </c>
      <c r="D87" s="29" t="s">
        <v>105</v>
      </c>
      <c r="E87" s="29" t="s">
        <v>96</v>
      </c>
      <c r="F87" s="29" t="s">
        <v>97</v>
      </c>
      <c r="G87" s="29" t="s">
        <v>98</v>
      </c>
    </row>
    <row r="88" spans="1:29" x14ac:dyDescent="0.25">
      <c r="A88" s="29" t="s">
        <v>92</v>
      </c>
      <c r="B88" s="7" t="s">
        <v>107</v>
      </c>
      <c r="C88" s="7" t="s">
        <v>107</v>
      </c>
      <c r="D88" s="14" t="s">
        <v>107</v>
      </c>
      <c r="E88" s="7"/>
      <c r="F88" s="31" t="s">
        <v>107</v>
      </c>
      <c r="G88" s="14">
        <v>0</v>
      </c>
    </row>
    <row r="89" spans="1:29" x14ac:dyDescent="0.25">
      <c r="A89" s="7" t="s">
        <v>107</v>
      </c>
    </row>
    <row r="90" spans="1:29" s="32" customFormat="1" ht="4.5" customHeight="1" x14ac:dyDescent="0.25">
      <c r="A90"/>
      <c r="AC90" s="33"/>
    </row>
    <row r="91" spans="1:29" x14ac:dyDescent="0.25">
      <c r="A91" s="32"/>
    </row>
    <row r="92" spans="1:29" x14ac:dyDescent="0.25">
      <c r="A92" s="2" t="s">
        <v>158</v>
      </c>
      <c r="B92" s="4" t="s">
        <v>51</v>
      </c>
      <c r="C92" s="5" t="s">
        <v>52</v>
      </c>
      <c r="D92" s="5" t="s">
        <v>53</v>
      </c>
      <c r="E92" s="5" t="s">
        <v>54</v>
      </c>
      <c r="F92" s="5" t="s">
        <v>55</v>
      </c>
    </row>
    <row r="93" spans="1:29" x14ac:dyDescent="0.25">
      <c r="A93" s="3"/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</row>
    <row r="96" spans="1:29" x14ac:dyDescent="0.25">
      <c r="A96" s="8" t="s">
        <v>58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9" x14ac:dyDescent="0.25">
      <c r="A97" s="8" t="s">
        <v>59</v>
      </c>
      <c r="B97" s="8" t="s">
        <v>107</v>
      </c>
      <c r="C97" s="8" t="s">
        <v>107</v>
      </c>
      <c r="D97" s="8" t="s">
        <v>107</v>
      </c>
      <c r="E97" s="8" t="s">
        <v>107</v>
      </c>
      <c r="F97" s="8" t="s">
        <v>107</v>
      </c>
    </row>
    <row r="98" spans="1:29" x14ac:dyDescent="0.25">
      <c r="A98" s="8" t="s">
        <v>60</v>
      </c>
    </row>
    <row r="99" spans="1:29" s="2" customFormat="1" x14ac:dyDescent="0.25">
      <c r="A99"/>
      <c r="B99" s="38">
        <v>2020</v>
      </c>
      <c r="C99" s="38">
        <v>2021</v>
      </c>
      <c r="D99" s="38">
        <v>2022</v>
      </c>
      <c r="E99" s="38">
        <v>2023</v>
      </c>
      <c r="F99" s="38">
        <v>2024</v>
      </c>
      <c r="G99" s="38">
        <v>2025</v>
      </c>
      <c r="H99" s="38">
        <v>2026</v>
      </c>
      <c r="I99" s="38">
        <v>2027</v>
      </c>
      <c r="J99" s="38">
        <v>2028</v>
      </c>
      <c r="K99" s="38">
        <v>2029</v>
      </c>
      <c r="L99" s="38">
        <v>2030</v>
      </c>
      <c r="M99" s="38">
        <v>2031</v>
      </c>
      <c r="N99" s="38">
        <v>2032</v>
      </c>
      <c r="O99" s="38">
        <v>2033</v>
      </c>
      <c r="P99" s="38">
        <v>2034</v>
      </c>
      <c r="Q99" s="38">
        <v>2035</v>
      </c>
      <c r="R99" s="38">
        <v>2036</v>
      </c>
      <c r="S99" s="38">
        <v>2037</v>
      </c>
      <c r="T99" s="38">
        <v>2038</v>
      </c>
      <c r="U99" s="38">
        <v>2039</v>
      </c>
      <c r="V99" s="38">
        <v>2040</v>
      </c>
      <c r="W99" s="38">
        <v>2041</v>
      </c>
      <c r="X99" s="38">
        <v>2042</v>
      </c>
      <c r="Y99" s="38">
        <v>2043</v>
      </c>
      <c r="Z99" s="38">
        <v>2044</v>
      </c>
      <c r="AC99" s="13"/>
    </row>
    <row r="100" spans="1:29" x14ac:dyDescent="0.25">
      <c r="A100" s="29" t="s">
        <v>61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s="16" customFormat="1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C105" s="17"/>
    </row>
    <row r="106" spans="1:29" x14ac:dyDescent="0.25">
      <c r="A106" s="8" t="s">
        <v>67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9" x14ac:dyDescent="0.25"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</row>
    <row r="108" spans="1:29" x14ac:dyDescent="0.25">
      <c r="A108" s="8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s="16" customFormat="1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C110" s="17"/>
    </row>
    <row r="111" spans="1:29" x14ac:dyDescent="0.25">
      <c r="A111" s="8" t="s">
        <v>104</v>
      </c>
    </row>
    <row r="113" spans="1:29" s="23" customFormat="1" x14ac:dyDescent="0.25">
      <c r="A113"/>
      <c r="B113" s="23" t="s">
        <v>69</v>
      </c>
      <c r="C113" s="34">
        <v>2020</v>
      </c>
      <c r="D113" s="34">
        <v>2021</v>
      </c>
      <c r="E113" s="34">
        <v>2022</v>
      </c>
      <c r="F113" s="34">
        <v>2023</v>
      </c>
      <c r="G113" s="34">
        <v>2024</v>
      </c>
      <c r="H113" s="34">
        <v>2025</v>
      </c>
      <c r="I113" s="34">
        <v>2026</v>
      </c>
      <c r="J113" s="34">
        <v>2027</v>
      </c>
      <c r="K113" s="34">
        <v>2028</v>
      </c>
      <c r="L113" s="34">
        <v>2029</v>
      </c>
      <c r="M113" s="34">
        <v>2030</v>
      </c>
      <c r="N113" s="34">
        <v>2031</v>
      </c>
      <c r="O113" s="34">
        <v>2032</v>
      </c>
      <c r="P113" s="34">
        <v>2033</v>
      </c>
      <c r="Q113" s="34">
        <v>2034</v>
      </c>
      <c r="R113" s="34">
        <v>2035</v>
      </c>
      <c r="S113" s="34">
        <v>2036</v>
      </c>
      <c r="T113" s="34">
        <v>2037</v>
      </c>
      <c r="U113" s="34">
        <v>2038</v>
      </c>
      <c r="V113" s="34">
        <v>2039</v>
      </c>
      <c r="W113" s="34">
        <v>2040</v>
      </c>
      <c r="X113" s="34">
        <v>2041</v>
      </c>
      <c r="Y113" s="34">
        <v>2042</v>
      </c>
      <c r="Z113" s="34">
        <v>2043</v>
      </c>
      <c r="AA113" s="34">
        <v>2044</v>
      </c>
      <c r="AC113" s="35"/>
    </row>
    <row r="114" spans="1:29" x14ac:dyDescent="0.25">
      <c r="A114" s="23" t="s">
        <v>68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s="16" customFormat="1" x14ac:dyDescent="0.25">
      <c r="A119" t="s">
        <v>74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C119" s="17"/>
    </row>
    <row r="120" spans="1:29" x14ac:dyDescent="0.25">
      <c r="A120" s="16" t="s">
        <v>75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s="16" customFormat="1" x14ac:dyDescent="0.25">
      <c r="A123" t="s">
        <v>78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C123" s="17"/>
    </row>
    <row r="124" spans="1:29" x14ac:dyDescent="0.25">
      <c r="A124" s="16" t="s">
        <v>79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</row>
    <row r="125" spans="1:29" s="16" customFormat="1" x14ac:dyDescent="0.25">
      <c r="A125" t="s">
        <v>80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C125" s="17"/>
    </row>
    <row r="126" spans="1:29" x14ac:dyDescent="0.25">
      <c r="A126" s="16" t="s">
        <v>81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s="16" customFormat="1" x14ac:dyDescent="0.25">
      <c r="A131" t="s">
        <v>86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C131" s="17"/>
    </row>
    <row r="132" spans="1:29" x14ac:dyDescent="0.25">
      <c r="A132" s="16" t="s">
        <v>87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s="26" customFormat="1" x14ac:dyDescent="0.25">
      <c r="A135" t="s">
        <v>90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C135" s="28"/>
    </row>
    <row r="136" spans="1:29" x14ac:dyDescent="0.25">
      <c r="A136" s="26" t="s">
        <v>91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C5BF4-1A5C-440C-B3D1-A6A7CC7F5442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50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6445494.3787594261</v>
      </c>
      <c r="C4" s="7">
        <v>5089294.4824176608</v>
      </c>
      <c r="D4" s="7">
        <v>5640229.7840985944</v>
      </c>
      <c r="E4" s="7">
        <v>5090155.9454373121</v>
      </c>
      <c r="F4" s="7">
        <v>7092542.9429473961</v>
      </c>
    </row>
    <row r="5" spans="1:29" x14ac:dyDescent="0.25">
      <c r="A5" s="8" t="s">
        <v>57</v>
      </c>
      <c r="B5" s="7">
        <v>3683743.243116749</v>
      </c>
      <c r="C5" s="7">
        <v>3510031.2897587745</v>
      </c>
      <c r="D5" s="7">
        <v>2564188.7724543996</v>
      </c>
      <c r="E5" s="7">
        <v>6759325.2638573684</v>
      </c>
      <c r="F5" s="7">
        <v>3683917.6007664255</v>
      </c>
    </row>
    <row r="6" spans="1:29" x14ac:dyDescent="0.25">
      <c r="A6" s="8" t="s">
        <v>58</v>
      </c>
      <c r="B6" s="7">
        <v>2761751.1356426771</v>
      </c>
      <c r="C6" s="7">
        <v>1579263.1926588863</v>
      </c>
      <c r="D6" s="7">
        <v>3076041.0116441948</v>
      </c>
      <c r="E6" s="7">
        <v>-1669169.3184200563</v>
      </c>
      <c r="F6" s="7">
        <v>3408625.3421809706</v>
      </c>
    </row>
    <row r="7" spans="1:29" x14ac:dyDescent="0.25">
      <c r="A7" s="8" t="s">
        <v>59</v>
      </c>
      <c r="B7" s="9">
        <v>1.7497132545280243</v>
      </c>
      <c r="C7" s="9">
        <v>1.449928522650697</v>
      </c>
      <c r="D7" s="9">
        <v>2.1996156619545051</v>
      </c>
      <c r="E7" s="9">
        <v>0.75305681362232513</v>
      </c>
      <c r="F7" s="9">
        <v>1.9252718740158081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1957.2770000000257</v>
      </c>
      <c r="C11" s="14">
        <v>1957.2770000000257</v>
      </c>
      <c r="D11" s="14">
        <v>1957.2770000000257</v>
      </c>
      <c r="E11" s="14">
        <v>1957.2770000000257</v>
      </c>
      <c r="F11" s="14">
        <v>1957.2770000000257</v>
      </c>
      <c r="G11" s="14">
        <v>1957.2770000000257</v>
      </c>
      <c r="H11" s="14">
        <v>1957.2770000000257</v>
      </c>
      <c r="I11" s="14">
        <v>1956.5710000000256</v>
      </c>
      <c r="J11" s="14">
        <v>1956.5710000000256</v>
      </c>
      <c r="K11" s="14">
        <v>1091.0500000000006</v>
      </c>
      <c r="L11" s="14">
        <v>973.93500000000131</v>
      </c>
      <c r="M11" s="14">
        <v>973.93500000000131</v>
      </c>
      <c r="N11" s="14">
        <v>968.82700000000136</v>
      </c>
      <c r="O11" s="14">
        <v>961.47800000000132</v>
      </c>
      <c r="P11" s="14">
        <v>961.47800000000132</v>
      </c>
      <c r="Q11" s="14">
        <v>948.25300000000129</v>
      </c>
      <c r="R11" s="14">
        <v>948.25300000000129</v>
      </c>
      <c r="S11" s="14">
        <v>948.25300000000129</v>
      </c>
      <c r="T11" s="14">
        <v>43.237000000000002</v>
      </c>
      <c r="U11" s="14">
        <v>43.237000000000002</v>
      </c>
      <c r="V11" s="14">
        <v>43.237000000000002</v>
      </c>
      <c r="W11" s="14">
        <v>43.237000000000002</v>
      </c>
      <c r="X11" s="14">
        <v>43.237000000000002</v>
      </c>
      <c r="Y11" s="14">
        <v>43.237000000000002</v>
      </c>
      <c r="Z11" s="14">
        <v>43.237000000000002</v>
      </c>
    </row>
    <row r="12" spans="1:29" x14ac:dyDescent="0.25">
      <c r="A12" s="8" t="s">
        <v>63</v>
      </c>
      <c r="B12" s="14">
        <v>1404940.302123619</v>
      </c>
      <c r="C12" s="14">
        <v>1404940.302123619</v>
      </c>
      <c r="D12" s="14">
        <v>1404940.302123619</v>
      </c>
      <c r="E12" s="14">
        <v>1404940.302123619</v>
      </c>
      <c r="F12" s="14">
        <v>1404940.302123619</v>
      </c>
      <c r="G12" s="14">
        <v>1404940.302123619</v>
      </c>
      <c r="H12" s="14">
        <v>1404940.302123619</v>
      </c>
      <c r="I12" s="14">
        <v>1404402.4352379232</v>
      </c>
      <c r="J12" s="14">
        <v>1404402.4352379232</v>
      </c>
      <c r="K12" s="14">
        <v>887094.78204323607</v>
      </c>
      <c r="L12" s="14">
        <v>749514.28615339252</v>
      </c>
      <c r="M12" s="14">
        <v>749514.28615339252</v>
      </c>
      <c r="N12" s="14">
        <v>748313.24713421683</v>
      </c>
      <c r="O12" s="14">
        <v>730766.16252025263</v>
      </c>
      <c r="P12" s="14">
        <v>730766.16252025263</v>
      </c>
      <c r="Q12" s="14">
        <v>716605.73018223816</v>
      </c>
      <c r="R12" s="14">
        <v>716605.73018223816</v>
      </c>
      <c r="S12" s="14">
        <v>716605.73018223816</v>
      </c>
      <c r="T12" s="14">
        <v>39163.023084474116</v>
      </c>
      <c r="U12" s="14">
        <v>39163.023084474116</v>
      </c>
      <c r="V12" s="14">
        <v>39163.023084474116</v>
      </c>
      <c r="W12" s="14">
        <v>39163.023084474116</v>
      </c>
      <c r="X12" s="14">
        <v>39163.023084474116</v>
      </c>
      <c r="Y12" s="14">
        <v>39163.023084474116</v>
      </c>
      <c r="Z12" s="14">
        <v>39163.023084474116</v>
      </c>
    </row>
    <row r="13" spans="1:29" x14ac:dyDescent="0.25">
      <c r="A13" s="8" t="s">
        <v>64</v>
      </c>
      <c r="B13" s="14">
        <v>729120.44099937985</v>
      </c>
      <c r="C13" s="14">
        <v>729120.44099937985</v>
      </c>
      <c r="D13" s="14">
        <v>729120.44099937985</v>
      </c>
      <c r="E13" s="14">
        <v>729120.44099937985</v>
      </c>
      <c r="F13" s="14">
        <v>729120.44099937985</v>
      </c>
      <c r="G13" s="14">
        <v>729120.44099937985</v>
      </c>
      <c r="H13" s="14">
        <v>729120.44099937985</v>
      </c>
      <c r="I13" s="14">
        <v>728430.71855625906</v>
      </c>
      <c r="J13" s="14">
        <v>728430.71855625906</v>
      </c>
      <c r="K13" s="14">
        <v>462995.79743083409</v>
      </c>
      <c r="L13" s="14">
        <v>390903.2032270928</v>
      </c>
      <c r="M13" s="14">
        <v>390903.2032270928</v>
      </c>
      <c r="N13" s="14">
        <v>390292.83004447154</v>
      </c>
      <c r="O13" s="14">
        <v>369244.46715944394</v>
      </c>
      <c r="P13" s="14">
        <v>369244.46715944394</v>
      </c>
      <c r="Q13" s="14">
        <v>361589.55832910497</v>
      </c>
      <c r="R13" s="14">
        <v>361589.55832910497</v>
      </c>
      <c r="S13" s="14">
        <v>361589.55832910497</v>
      </c>
      <c r="T13" s="14">
        <v>19889.690192342125</v>
      </c>
      <c r="U13" s="14">
        <v>19889.690192342125</v>
      </c>
      <c r="V13" s="14">
        <v>19889.690192342125</v>
      </c>
      <c r="W13" s="14">
        <v>19889.690192342125</v>
      </c>
      <c r="X13" s="14">
        <v>19889.690192342125</v>
      </c>
      <c r="Y13" s="14">
        <v>19889.690192342125</v>
      </c>
      <c r="Z13" s="14">
        <v>19889.690192342125</v>
      </c>
    </row>
    <row r="14" spans="1:29" x14ac:dyDescent="0.25">
      <c r="A14" s="8" t="s">
        <v>65</v>
      </c>
      <c r="B14" s="14">
        <v>494245.52365241997</v>
      </c>
      <c r="C14" s="14">
        <v>494245.52365241997</v>
      </c>
      <c r="D14" s="14">
        <v>494245.52365241997</v>
      </c>
      <c r="E14" s="14">
        <v>494245.52365241997</v>
      </c>
      <c r="F14" s="14">
        <v>494245.52365241997</v>
      </c>
      <c r="G14" s="14">
        <v>494245.52365241997</v>
      </c>
      <c r="H14" s="14">
        <v>494245.52365241997</v>
      </c>
      <c r="I14" s="14">
        <v>493023.77808762272</v>
      </c>
      <c r="J14" s="14">
        <v>493023.77808762272</v>
      </c>
      <c r="K14" s="14">
        <v>379759.85844331415</v>
      </c>
      <c r="L14" s="14">
        <v>357749.04834522901</v>
      </c>
      <c r="M14" s="14">
        <v>357749.04834522901</v>
      </c>
      <c r="N14" s="14">
        <v>354301.90529201459</v>
      </c>
      <c r="O14" s="14">
        <v>318150.05541460682</v>
      </c>
      <c r="P14" s="14">
        <v>318150.05541460682</v>
      </c>
      <c r="Q14" s="14">
        <v>313002.78412548214</v>
      </c>
      <c r="R14" s="14">
        <v>313002.78412548214</v>
      </c>
      <c r="S14" s="14">
        <v>313002.78412548214</v>
      </c>
      <c r="T14" s="14">
        <v>103574.44828284012</v>
      </c>
      <c r="U14" s="14">
        <v>103574.44828284012</v>
      </c>
      <c r="V14" s="14">
        <v>103574.44828284012</v>
      </c>
      <c r="W14" s="14">
        <v>103574.44828284012</v>
      </c>
      <c r="X14" s="14">
        <v>103574.44828284012</v>
      </c>
      <c r="Y14" s="14">
        <v>103574.44828284012</v>
      </c>
      <c r="Z14" s="14">
        <v>103574.44828284012</v>
      </c>
    </row>
    <row r="15" spans="1:29" x14ac:dyDescent="0.25">
      <c r="A15" s="8" t="s">
        <v>66</v>
      </c>
      <c r="B15" s="14">
        <v>525560.7732245794</v>
      </c>
      <c r="C15" s="14">
        <v>525560.7732245794</v>
      </c>
      <c r="D15" s="14">
        <v>525560.7732245794</v>
      </c>
      <c r="E15" s="14">
        <v>525560.7732245794</v>
      </c>
      <c r="F15" s="14">
        <v>525560.7732245794</v>
      </c>
      <c r="G15" s="14">
        <v>525560.7732245794</v>
      </c>
      <c r="H15" s="14">
        <v>525560.7732245794</v>
      </c>
      <c r="I15" s="14">
        <v>524129.52811819344</v>
      </c>
      <c r="J15" s="14">
        <v>524129.52811819344</v>
      </c>
      <c r="K15" s="14">
        <v>463679.82208261342</v>
      </c>
      <c r="L15" s="14">
        <v>457093.36227428325</v>
      </c>
      <c r="M15" s="14">
        <v>457093.36227428325</v>
      </c>
      <c r="N15" s="14">
        <v>450642.60752929456</v>
      </c>
      <c r="O15" s="14">
        <v>409928.36490569368</v>
      </c>
      <c r="P15" s="14">
        <v>409928.36490569368</v>
      </c>
      <c r="Q15" s="14">
        <v>404570.52736317157</v>
      </c>
      <c r="R15" s="14">
        <v>404570.52736317157</v>
      </c>
      <c r="S15" s="14">
        <v>404570.52736317157</v>
      </c>
      <c r="T15" s="14">
        <v>192905.11844034283</v>
      </c>
      <c r="U15" s="14">
        <v>192905.11844034283</v>
      </c>
      <c r="V15" s="14">
        <v>192905.11844034283</v>
      </c>
      <c r="W15" s="14">
        <v>192905.11844034283</v>
      </c>
      <c r="X15" s="14">
        <v>192905.11844034283</v>
      </c>
      <c r="Y15" s="14">
        <v>192905.11844034283</v>
      </c>
      <c r="Z15" s="14">
        <v>192905.11844034283</v>
      </c>
    </row>
    <row r="16" spans="1:29" s="16" customFormat="1" x14ac:dyDescent="0.25">
      <c r="A16" s="8" t="s">
        <v>67</v>
      </c>
      <c r="B16" s="14">
        <v>3153867.0400000033</v>
      </c>
      <c r="C16" s="14">
        <v>3153867.0400000033</v>
      </c>
      <c r="D16" s="14">
        <v>3153867.0400000033</v>
      </c>
      <c r="E16" s="14">
        <v>3153867.0400000033</v>
      </c>
      <c r="F16" s="14">
        <v>3153867.0400000033</v>
      </c>
      <c r="G16" s="14">
        <v>3153867.0400000033</v>
      </c>
      <c r="H16" s="14">
        <v>3153867.0400000033</v>
      </c>
      <c r="I16" s="14">
        <v>3149986.4600000032</v>
      </c>
      <c r="J16" s="14">
        <v>3149986.4600000032</v>
      </c>
      <c r="K16" s="14">
        <v>2193530.2600000012</v>
      </c>
      <c r="L16" s="14">
        <v>1955259.9000000004</v>
      </c>
      <c r="M16" s="14">
        <v>1955259.9000000004</v>
      </c>
      <c r="N16" s="14">
        <v>1943550.5900000003</v>
      </c>
      <c r="O16" s="14">
        <v>1828089.0500000005</v>
      </c>
      <c r="P16" s="14">
        <v>1828089.0500000005</v>
      </c>
      <c r="Q16" s="14">
        <v>1795768.6000000006</v>
      </c>
      <c r="R16" s="14">
        <v>1795768.6000000006</v>
      </c>
      <c r="S16" s="14">
        <v>1795768.6000000006</v>
      </c>
      <c r="T16" s="14">
        <v>355532.28</v>
      </c>
      <c r="U16" s="14">
        <v>355532.28</v>
      </c>
      <c r="V16" s="14">
        <v>355532.28</v>
      </c>
      <c r="W16" s="14">
        <v>355532.28</v>
      </c>
      <c r="X16" s="14">
        <v>355532.28</v>
      </c>
      <c r="Y16" s="14">
        <v>355532.28</v>
      </c>
      <c r="Z16" s="14">
        <v>355532.28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6445494.3787594261</v>
      </c>
      <c r="C20" s="24">
        <v>479182.95292323525</v>
      </c>
      <c r="D20" s="24">
        <v>484746.10986621183</v>
      </c>
      <c r="E20" s="24">
        <v>499579.10534774442</v>
      </c>
      <c r="F20" s="24">
        <v>511719.85464134079</v>
      </c>
      <c r="G20" s="24">
        <v>520141.66144092847</v>
      </c>
      <c r="H20" s="24">
        <v>549881.80953345669</v>
      </c>
      <c r="I20" s="24">
        <v>562049.86943590106</v>
      </c>
      <c r="J20" s="24">
        <v>571049.60521422303</v>
      </c>
      <c r="K20" s="24">
        <v>581026.25426306541</v>
      </c>
      <c r="L20" s="24">
        <v>361334.12230941828</v>
      </c>
      <c r="M20" s="24">
        <v>338345.26410840114</v>
      </c>
      <c r="N20" s="24">
        <v>351454.11807341117</v>
      </c>
      <c r="O20" s="24">
        <v>326817.55352633889</v>
      </c>
      <c r="P20" s="24">
        <v>328916.24445493432</v>
      </c>
      <c r="Q20" s="24">
        <v>322418.50209248567</v>
      </c>
      <c r="R20" s="24">
        <v>336632.76781216904</v>
      </c>
      <c r="S20" s="24">
        <v>338239.74520259909</v>
      </c>
      <c r="T20" s="24">
        <v>340245.0993720101</v>
      </c>
      <c r="U20" s="24">
        <v>34445.883986875036</v>
      </c>
      <c r="V20" s="24">
        <v>34807.555847065632</v>
      </c>
      <c r="W20" s="24">
        <v>35226.942916771237</v>
      </c>
      <c r="X20" s="24">
        <v>35704.089200850918</v>
      </c>
      <c r="Y20" s="24">
        <v>36239.34460077354</v>
      </c>
      <c r="Z20" s="24">
        <v>36833.357642122995</v>
      </c>
      <c r="AA20" s="24">
        <v>37487.070850105301</v>
      </c>
      <c r="AC20" s="17"/>
    </row>
    <row r="21" spans="1:30" x14ac:dyDescent="0.25">
      <c r="A21" t="s">
        <v>71</v>
      </c>
      <c r="B21" s="25">
        <v>2324.768662349858</v>
      </c>
      <c r="C21" s="25">
        <v>146.7576008397852</v>
      </c>
      <c r="D21" s="25">
        <v>148.00685952785756</v>
      </c>
      <c r="E21" s="25">
        <v>160.48032973158917</v>
      </c>
      <c r="F21" s="25">
        <v>177.8510195392299</v>
      </c>
      <c r="G21" s="25">
        <v>187.88756708315128</v>
      </c>
      <c r="H21" s="25">
        <v>200.97702942295828</v>
      </c>
      <c r="I21" s="25">
        <v>213.41657099272376</v>
      </c>
      <c r="J21" s="25">
        <v>221.98870222358542</v>
      </c>
      <c r="K21" s="25">
        <v>230.21914000624628</v>
      </c>
      <c r="L21" s="25">
        <v>251.255624012575</v>
      </c>
      <c r="M21" s="25">
        <v>279.48169575607375</v>
      </c>
      <c r="N21" s="25">
        <v>298.528629444123</v>
      </c>
      <c r="O21" s="25">
        <v>313.10555992395302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2390935.81</v>
      </c>
      <c r="C22" s="25">
        <v>2390935.81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173252.96245439956</v>
      </c>
      <c r="C23" s="25">
        <v>173252.96245439956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1117229.7019999996</v>
      </c>
      <c r="C24" s="25">
        <v>1117229.7019999996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5089294.4824176608</v>
      </c>
      <c r="C25" s="24">
        <v>479182.95292323525</v>
      </c>
      <c r="D25" s="24">
        <v>484746.10986621183</v>
      </c>
      <c r="E25" s="24">
        <v>499579.10534774442</v>
      </c>
      <c r="F25" s="24">
        <v>511719.85464134079</v>
      </c>
      <c r="G25" s="24">
        <v>520141.66144092847</v>
      </c>
      <c r="H25" s="24">
        <v>549881.80953345669</v>
      </c>
      <c r="I25" s="24">
        <v>562049.86943590106</v>
      </c>
      <c r="J25" s="24">
        <v>571049.60521422303</v>
      </c>
      <c r="K25" s="24">
        <v>581026.25426306541</v>
      </c>
      <c r="L25" s="24">
        <v>361334.12230941828</v>
      </c>
      <c r="M25" s="24">
        <v>338345.26410840114</v>
      </c>
      <c r="N25" s="24">
        <v>351454.11807341117</v>
      </c>
      <c r="O25" s="24">
        <v>326817.55352633889</v>
      </c>
      <c r="P25" s="24">
        <v>328916.24445493432</v>
      </c>
      <c r="Q25" s="24">
        <v>322418.50209248567</v>
      </c>
      <c r="R25" s="24">
        <v>336632.76781216904</v>
      </c>
      <c r="S25" s="24">
        <v>338239.74520259909</v>
      </c>
      <c r="T25" s="24">
        <v>340245.0993720101</v>
      </c>
      <c r="U25" s="24">
        <v>34445.883986875036</v>
      </c>
      <c r="V25" s="24">
        <v>34807.555847065632</v>
      </c>
      <c r="W25" s="24">
        <v>35226.942916771237</v>
      </c>
      <c r="X25" s="24">
        <v>35704.089200850918</v>
      </c>
      <c r="Y25" s="24">
        <v>36239.34460077354</v>
      </c>
      <c r="Z25" s="24">
        <v>36833.357642122995</v>
      </c>
      <c r="AA25" s="24">
        <v>37487.070850105301</v>
      </c>
      <c r="AC25" s="17"/>
    </row>
    <row r="26" spans="1:30" x14ac:dyDescent="0.25">
      <c r="A26" t="s">
        <v>76</v>
      </c>
      <c r="B26" s="25">
        <v>1865.7777587749454</v>
      </c>
      <c r="C26" s="25">
        <v>146.7576008397852</v>
      </c>
      <c r="D26" s="25">
        <v>148.00685952785756</v>
      </c>
      <c r="E26" s="25">
        <v>160.48032973158917</v>
      </c>
      <c r="F26" s="25">
        <v>177.8510195392299</v>
      </c>
      <c r="G26" s="25">
        <v>187.88756708315128</v>
      </c>
      <c r="H26" s="25">
        <v>200.97702942295828</v>
      </c>
      <c r="I26" s="25">
        <v>213.41657099272376</v>
      </c>
      <c r="J26" s="25">
        <v>221.98870222358542</v>
      </c>
      <c r="K26" s="25">
        <v>230.21914000624628</v>
      </c>
      <c r="L26" s="25">
        <v>251.255624012575</v>
      </c>
      <c r="M26" s="25">
        <v>279.48169575607375</v>
      </c>
      <c r="N26" s="25">
        <v>298.528629444123</v>
      </c>
      <c r="O26" s="25">
        <v>313.10555992395302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2390935.81</v>
      </c>
      <c r="C27" s="25">
        <v>2390935.81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1117229.7019999996</v>
      </c>
      <c r="C28" s="25">
        <v>1117229.7019999996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5640229.7840985944</v>
      </c>
      <c r="C29" s="24">
        <v>2692117.1881815894</v>
      </c>
      <c r="D29" s="24">
        <v>307205.00574522116</v>
      </c>
      <c r="E29" s="24">
        <v>313349.10586012562</v>
      </c>
      <c r="F29" s="24">
        <v>319616.0879773281</v>
      </c>
      <c r="G29" s="24">
        <v>326008.40973687475</v>
      </c>
      <c r="H29" s="24">
        <v>332528.57793161238</v>
      </c>
      <c r="I29" s="24">
        <v>339179.14949024445</v>
      </c>
      <c r="J29" s="24">
        <v>345610.37409205223</v>
      </c>
      <c r="K29" s="24">
        <v>352522.5815738932</v>
      </c>
      <c r="L29" s="24">
        <v>243818.09402446038</v>
      </c>
      <c r="M29" s="24">
        <v>218726.09670723602</v>
      </c>
      <c r="N29" s="24">
        <v>223100.61864138086</v>
      </c>
      <c r="O29" s="24">
        <v>226453.93137960401</v>
      </c>
      <c r="P29" s="24">
        <v>219079.84901311557</v>
      </c>
      <c r="Q29" s="24">
        <v>223461.44599337786</v>
      </c>
      <c r="R29" s="24">
        <v>223783.17453411713</v>
      </c>
      <c r="S29" s="24">
        <v>228258.83802479948</v>
      </c>
      <c r="T29" s="24">
        <v>232824.01478529553</v>
      </c>
      <c r="U29" s="24">
        <v>38143.654134837678</v>
      </c>
      <c r="V29" s="24">
        <v>38906.527217534443</v>
      </c>
      <c r="W29" s="24">
        <v>39684.65776188513</v>
      </c>
      <c r="X29" s="24">
        <v>40478.350917122829</v>
      </c>
      <c r="Y29" s="24">
        <v>41287.917935465288</v>
      </c>
      <c r="Z29" s="24">
        <v>42113.676294174598</v>
      </c>
      <c r="AA29" s="24">
        <v>42955.949820058086</v>
      </c>
      <c r="AC29" s="17"/>
    </row>
    <row r="30" spans="1:30" x14ac:dyDescent="0.25">
      <c r="A30" t="s">
        <v>80</v>
      </c>
      <c r="B30" s="25">
        <v>173252.96245439956</v>
      </c>
      <c r="C30" s="25">
        <v>173252.96245439956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5089294.4824176608</v>
      </c>
      <c r="C31" s="24">
        <v>479182.95292323525</v>
      </c>
      <c r="D31" s="24">
        <v>484746.10986621183</v>
      </c>
      <c r="E31" s="24">
        <v>499579.10534774442</v>
      </c>
      <c r="F31" s="24">
        <v>511719.85464134079</v>
      </c>
      <c r="G31" s="24">
        <v>520141.66144092847</v>
      </c>
      <c r="H31" s="24">
        <v>549881.80953345669</v>
      </c>
      <c r="I31" s="24">
        <v>562049.86943590106</v>
      </c>
      <c r="J31" s="24">
        <v>571049.60521422303</v>
      </c>
      <c r="K31" s="24">
        <v>581026.25426306541</v>
      </c>
      <c r="L31" s="24">
        <v>361334.12230941828</v>
      </c>
      <c r="M31" s="24">
        <v>338345.26410840114</v>
      </c>
      <c r="N31" s="24">
        <v>351454.11807341117</v>
      </c>
      <c r="O31" s="24">
        <v>326817.55352633889</v>
      </c>
      <c r="P31" s="24">
        <v>328916.24445493432</v>
      </c>
      <c r="Q31" s="24">
        <v>322418.50209248567</v>
      </c>
      <c r="R31" s="24">
        <v>336632.76781216904</v>
      </c>
      <c r="S31" s="24">
        <v>338239.74520259909</v>
      </c>
      <c r="T31" s="24">
        <v>340245.0993720101</v>
      </c>
      <c r="U31" s="24">
        <v>34445.883986875036</v>
      </c>
      <c r="V31" s="24">
        <v>34807.555847065632</v>
      </c>
      <c r="W31" s="24">
        <v>35226.942916771237</v>
      </c>
      <c r="X31" s="24">
        <v>35704.089200850918</v>
      </c>
      <c r="Y31" s="24">
        <v>36239.34460077354</v>
      </c>
      <c r="Z31" s="24">
        <v>36833.357642122995</v>
      </c>
      <c r="AA31" s="24">
        <v>37487.070850105301</v>
      </c>
      <c r="AC31" s="17"/>
    </row>
    <row r="32" spans="1:30" x14ac:dyDescent="0.25">
      <c r="A32" t="s">
        <v>82</v>
      </c>
      <c r="B32" s="25">
        <v>861.46301965158784</v>
      </c>
      <c r="C32" s="25">
        <v>85.459665719999862</v>
      </c>
      <c r="D32" s="25">
        <v>87.168859034399858</v>
      </c>
      <c r="E32" s="25">
        <v>88.912236215087873</v>
      </c>
      <c r="F32" s="25">
        <v>90.690480939389602</v>
      </c>
      <c r="G32" s="25">
        <v>92.504290558177416</v>
      </c>
      <c r="H32" s="25">
        <v>94.354376369340969</v>
      </c>
      <c r="I32" s="25">
        <v>96.24146389672778</v>
      </c>
      <c r="J32" s="25">
        <v>98.166293174662343</v>
      </c>
      <c r="K32" s="25">
        <v>100.1296190381556</v>
      </c>
      <c r="L32" s="25">
        <v>102.13221141891871</v>
      </c>
      <c r="M32" s="25">
        <v>104.17485564729708</v>
      </c>
      <c r="N32" s="25">
        <v>106.25835276024303</v>
      </c>
      <c r="O32" s="25">
        <v>108.38351981544788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1865.7777587749454</v>
      </c>
      <c r="C33" s="25">
        <v>146.7576008397852</v>
      </c>
      <c r="D33" s="25">
        <v>148.00685952785756</v>
      </c>
      <c r="E33" s="25">
        <v>160.48032973158917</v>
      </c>
      <c r="F33" s="25">
        <v>177.8510195392299</v>
      </c>
      <c r="G33" s="25">
        <v>187.88756708315128</v>
      </c>
      <c r="H33" s="25">
        <v>200.97702942295828</v>
      </c>
      <c r="I33" s="25">
        <v>213.41657099272376</v>
      </c>
      <c r="J33" s="25">
        <v>221.98870222358542</v>
      </c>
      <c r="K33" s="25">
        <v>230.21914000624628</v>
      </c>
      <c r="L33" s="25">
        <v>251.255624012575</v>
      </c>
      <c r="M33" s="25">
        <v>279.48169575607375</v>
      </c>
      <c r="N33" s="25">
        <v>298.528629444123</v>
      </c>
      <c r="O33" s="25">
        <v>313.10555992395302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2390935.81</v>
      </c>
      <c r="C34" s="25">
        <v>2390935.81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1117229.7019999996</v>
      </c>
      <c r="C35" s="25">
        <v>1117229.7019999996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3249293.9740985944</v>
      </c>
      <c r="C36" s="25">
        <v>301181.37818158948</v>
      </c>
      <c r="D36" s="25">
        <v>307205.00574522116</v>
      </c>
      <c r="E36" s="25">
        <v>313349.10586012562</v>
      </c>
      <c r="F36" s="25">
        <v>319616.0879773281</v>
      </c>
      <c r="G36" s="25">
        <v>326008.40973687475</v>
      </c>
      <c r="H36" s="25">
        <v>332528.57793161238</v>
      </c>
      <c r="I36" s="25">
        <v>339179.14949024445</v>
      </c>
      <c r="J36" s="25">
        <v>345610.37409205223</v>
      </c>
      <c r="K36" s="25">
        <v>352522.5815738932</v>
      </c>
      <c r="L36" s="25">
        <v>243818.09402446038</v>
      </c>
      <c r="M36" s="25">
        <v>218726.09670723602</v>
      </c>
      <c r="N36" s="25">
        <v>223100.61864138086</v>
      </c>
      <c r="O36" s="25">
        <v>226453.93137960401</v>
      </c>
      <c r="P36" s="25">
        <v>219079.84901311557</v>
      </c>
      <c r="Q36" s="25">
        <v>223461.44599337786</v>
      </c>
      <c r="R36" s="25">
        <v>223783.17453411713</v>
      </c>
      <c r="S36" s="25">
        <v>228258.83802479948</v>
      </c>
      <c r="T36" s="25">
        <v>232824.01478529553</v>
      </c>
      <c r="U36" s="25">
        <v>38143.654134837678</v>
      </c>
      <c r="V36" s="25">
        <v>38906.527217534443</v>
      </c>
      <c r="W36" s="25">
        <v>39684.65776188513</v>
      </c>
      <c r="X36" s="25">
        <v>40478.350917122829</v>
      </c>
      <c r="Y36" s="25">
        <v>41287.917935465288</v>
      </c>
      <c r="Z36" s="25">
        <v>42113.676294174598</v>
      </c>
      <c r="AA36" s="25">
        <v>42955.949820058086</v>
      </c>
    </row>
    <row r="37" spans="1:29" s="16" customFormat="1" x14ac:dyDescent="0.25">
      <c r="A37" s="16" t="s">
        <v>87</v>
      </c>
      <c r="B37" s="24">
        <v>7090043.8166353703</v>
      </c>
      <c r="C37" s="24">
        <v>527101.24821555882</v>
      </c>
      <c r="D37" s="24">
        <v>533220.72085283301</v>
      </c>
      <c r="E37" s="24">
        <v>549537.01588251896</v>
      </c>
      <c r="F37" s="24">
        <v>562891.84010547493</v>
      </c>
      <c r="G37" s="24">
        <v>572155.82758502138</v>
      </c>
      <c r="H37" s="24">
        <v>604869.99048680242</v>
      </c>
      <c r="I37" s="24">
        <v>618254.85637949116</v>
      </c>
      <c r="J37" s="24">
        <v>628154.56573564536</v>
      </c>
      <c r="K37" s="24">
        <v>639128.87968937203</v>
      </c>
      <c r="L37" s="24">
        <v>397467.53454036015</v>
      </c>
      <c r="M37" s="24">
        <v>372179.7905192413</v>
      </c>
      <c r="N37" s="24">
        <v>386599.52988075232</v>
      </c>
      <c r="O37" s="24">
        <v>359499.30887897278</v>
      </c>
      <c r="P37" s="24">
        <v>361807.86890042777</v>
      </c>
      <c r="Q37" s="24">
        <v>354660.35230173427</v>
      </c>
      <c r="R37" s="24">
        <v>370296.044593386</v>
      </c>
      <c r="S37" s="24">
        <v>372063.71972285904</v>
      </c>
      <c r="T37" s="24">
        <v>374269.60930921114</v>
      </c>
      <c r="U37" s="24">
        <v>37890.472385562542</v>
      </c>
      <c r="V37" s="24">
        <v>38288.311431772199</v>
      </c>
      <c r="W37" s="24">
        <v>38749.637208448366</v>
      </c>
      <c r="X37" s="24">
        <v>39274.498120936012</v>
      </c>
      <c r="Y37" s="24">
        <v>39863.279060850895</v>
      </c>
      <c r="Z37" s="24">
        <v>40516.693406335296</v>
      </c>
      <c r="AA37" s="24">
        <v>41235.777935115831</v>
      </c>
      <c r="AC37" s="17"/>
    </row>
    <row r="38" spans="1:29" x14ac:dyDescent="0.25">
      <c r="A38" t="s">
        <v>88</v>
      </c>
      <c r="B38" s="25">
        <v>2499.1263120260974</v>
      </c>
      <c r="C38" s="25">
        <v>157.76442090276907</v>
      </c>
      <c r="D38" s="25">
        <v>159.10737399244687</v>
      </c>
      <c r="E38" s="25">
        <v>172.51635446145835</v>
      </c>
      <c r="F38" s="25">
        <v>191.18984600467212</v>
      </c>
      <c r="G38" s="25">
        <v>201.97913461438762</v>
      </c>
      <c r="H38" s="25">
        <v>216.05030662968014</v>
      </c>
      <c r="I38" s="25">
        <v>229.42281381717802</v>
      </c>
      <c r="J38" s="25">
        <v>238.6378548903543</v>
      </c>
      <c r="K38" s="25">
        <v>247.48557550671472</v>
      </c>
      <c r="L38" s="25">
        <v>270.09979581351809</v>
      </c>
      <c r="M38" s="25">
        <v>300.44282293777928</v>
      </c>
      <c r="N38" s="25">
        <v>320.91827665243221</v>
      </c>
      <c r="O38" s="25">
        <v>336.58847691824951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2390935.81</v>
      </c>
      <c r="C39" s="25">
        <v>2390935.81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173252.96245439956</v>
      </c>
      <c r="C40" s="25">
        <v>173252.96245439956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1117229.7019999996</v>
      </c>
      <c r="C41" s="27">
        <v>1117229.7019999996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14.567641676145595</v>
      </c>
      <c r="B45" s="7">
        <v>201.03723282603212</v>
      </c>
      <c r="C45" s="7">
        <v>215.60487450217772</v>
      </c>
      <c r="D45" s="14">
        <v>4032.3595989237406</v>
      </c>
      <c r="E45" s="30">
        <v>2.2443623980492937</v>
      </c>
      <c r="F45" s="31">
        <v>12.261414277305978</v>
      </c>
      <c r="G45" s="14">
        <v>11893</v>
      </c>
    </row>
    <row r="47" spans="1:29" s="32" customFormat="1" ht="4.5" customHeight="1" x14ac:dyDescent="0.25">
      <c r="AC47" s="33"/>
    </row>
    <row r="48" spans="1:29" x14ac:dyDescent="0.25">
      <c r="A48" s="2" t="s">
        <v>99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2267035.4570596651</v>
      </c>
      <c r="C50" s="7">
        <v>1615718.3270670958</v>
      </c>
      <c r="D50" s="7">
        <v>1504385.1705721056</v>
      </c>
      <c r="E50" s="7">
        <v>1615718.3270670958</v>
      </c>
      <c r="F50" s="7">
        <v>2437063.1163391401</v>
      </c>
    </row>
    <row r="51" spans="1:29" x14ac:dyDescent="0.25">
      <c r="A51" s="8" t="s">
        <v>57</v>
      </c>
      <c r="B51" s="7">
        <v>2570838.3603700157</v>
      </c>
      <c r="C51" s="7">
        <v>887518.71699999995</v>
      </c>
      <c r="D51" s="7">
        <v>2552791.0733700157</v>
      </c>
      <c r="E51" s="7">
        <v>1522432.4575721056</v>
      </c>
      <c r="F51" s="7">
        <v>2570838.3603700157</v>
      </c>
    </row>
    <row r="52" spans="1:29" x14ac:dyDescent="0.25">
      <c r="A52" s="8" t="s">
        <v>58</v>
      </c>
      <c r="B52" s="7">
        <v>-303802.90331035061</v>
      </c>
      <c r="C52" s="7">
        <v>728199.61006709584</v>
      </c>
      <c r="D52" s="7">
        <v>-1048405.9027979102</v>
      </c>
      <c r="E52" s="7">
        <v>93285.869494990213</v>
      </c>
      <c r="F52" s="7">
        <v>-133775.24403087562</v>
      </c>
    </row>
    <row r="53" spans="1:29" x14ac:dyDescent="0.25">
      <c r="A53" s="8" t="s">
        <v>59</v>
      </c>
      <c r="B53" s="9">
        <v>0.8818273027221265</v>
      </c>
      <c r="C53" s="9">
        <v>1.8204892991198696</v>
      </c>
      <c r="D53" s="9">
        <v>0.58930994638198952</v>
      </c>
      <c r="E53" s="9">
        <v>1.0612742253562812</v>
      </c>
      <c r="F53" s="9">
        <v>0.94796435042628602</v>
      </c>
    </row>
    <row r="54" spans="1:29" x14ac:dyDescent="0.25">
      <c r="A54" s="8" t="s">
        <v>60</v>
      </c>
      <c r="B54" s="11">
        <v>0.61585642170812371</v>
      </c>
      <c r="C54" s="11">
        <v>0.28911913114194865</v>
      </c>
      <c r="D54" s="11">
        <v>0.83160019386910733</v>
      </c>
      <c r="E54" s="11">
        <v>0.49594937089709712</v>
      </c>
      <c r="F54" s="11">
        <v>0.61585642170812371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-53.371330725556845</v>
      </c>
      <c r="C58" s="14">
        <v>-53.371330725556845</v>
      </c>
      <c r="D58" s="14">
        <v>-53.371330725556845</v>
      </c>
      <c r="E58" s="14">
        <v>-53.371330725556845</v>
      </c>
      <c r="F58" s="14">
        <v>-53.371330725556845</v>
      </c>
      <c r="G58" s="14">
        <v>-53.371330725556845</v>
      </c>
      <c r="H58" s="14">
        <v>-53.371330725556845</v>
      </c>
      <c r="I58" s="14">
        <v>-53.371330725556845</v>
      </c>
      <c r="J58" s="14">
        <v>-53.371330725556845</v>
      </c>
      <c r="K58" s="14">
        <v>-53.371330725556845</v>
      </c>
      <c r="L58" s="14">
        <v>-61.085431434683812</v>
      </c>
      <c r="M58" s="14">
        <v>-61.085431434683812</v>
      </c>
      <c r="N58" s="14">
        <v>-61.085431434683812</v>
      </c>
      <c r="O58" s="14">
        <v>109.73359716800933</v>
      </c>
      <c r="P58" s="14">
        <v>109.73359716800933</v>
      </c>
      <c r="Q58" s="14">
        <v>109.7041505262136</v>
      </c>
      <c r="R58" s="14">
        <v>109.7041505262136</v>
      </c>
      <c r="S58" s="14">
        <v>109.7041505262136</v>
      </c>
      <c r="T58" s="14">
        <v>109.7041505262136</v>
      </c>
      <c r="U58" s="14">
        <v>109.7041505262136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286954.6313307251</v>
      </c>
      <c r="C59" s="14">
        <v>286954.6313307251</v>
      </c>
      <c r="D59" s="14">
        <v>286954.6313307251</v>
      </c>
      <c r="E59" s="14">
        <v>286954.6313307251</v>
      </c>
      <c r="F59" s="14">
        <v>286954.6313307251</v>
      </c>
      <c r="G59" s="14">
        <v>286954.6313307251</v>
      </c>
      <c r="H59" s="14">
        <v>286954.6313307251</v>
      </c>
      <c r="I59" s="14">
        <v>286954.6313307251</v>
      </c>
      <c r="J59" s="14">
        <v>286954.6313307251</v>
      </c>
      <c r="K59" s="14">
        <v>286954.6313307251</v>
      </c>
      <c r="L59" s="14">
        <v>268084.87543143419</v>
      </c>
      <c r="M59" s="14">
        <v>268084.87543143419</v>
      </c>
      <c r="N59" s="14">
        <v>268084.87543143419</v>
      </c>
      <c r="O59" s="14">
        <v>268423.53640283155</v>
      </c>
      <c r="P59" s="14">
        <v>268423.53640283155</v>
      </c>
      <c r="Q59" s="14">
        <v>268351.50584947335</v>
      </c>
      <c r="R59" s="14">
        <v>268351.50584947335</v>
      </c>
      <c r="S59" s="14">
        <v>268351.50584947335</v>
      </c>
      <c r="T59" s="14">
        <v>268351.50584947335</v>
      </c>
      <c r="U59" s="14">
        <v>268351.50584947335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286901.2599999996</v>
      </c>
      <c r="C60" s="14">
        <v>286901.2599999996</v>
      </c>
      <c r="D60" s="14">
        <v>286901.2599999996</v>
      </c>
      <c r="E60" s="14">
        <v>286901.2599999996</v>
      </c>
      <c r="F60" s="14">
        <v>286901.2599999996</v>
      </c>
      <c r="G60" s="14">
        <v>286901.2599999996</v>
      </c>
      <c r="H60" s="14">
        <v>286901.2599999996</v>
      </c>
      <c r="I60" s="14">
        <v>286901.2599999996</v>
      </c>
      <c r="J60" s="14">
        <v>286901.2599999996</v>
      </c>
      <c r="K60" s="14">
        <v>286901.2599999996</v>
      </c>
      <c r="L60" s="14">
        <v>268023.78999999957</v>
      </c>
      <c r="M60" s="14">
        <v>268023.78999999957</v>
      </c>
      <c r="N60" s="14">
        <v>268023.78999999957</v>
      </c>
      <c r="O60" s="14">
        <v>268533.26999999961</v>
      </c>
      <c r="P60" s="14">
        <v>268533.26999999961</v>
      </c>
      <c r="Q60" s="14">
        <v>268461.20999999961</v>
      </c>
      <c r="R60" s="14">
        <v>268461.20999999961</v>
      </c>
      <c r="S60" s="14">
        <v>268461.20999999961</v>
      </c>
      <c r="T60" s="14">
        <v>268461.20999999961</v>
      </c>
      <c r="U60" s="14">
        <v>268461.20999999961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2267035.4570596651</v>
      </c>
      <c r="C64" s="25">
        <v>90150.572880820488</v>
      </c>
      <c r="D64" s="25">
        <v>90918.790995056333</v>
      </c>
      <c r="E64" s="25">
        <v>98122.759380818112</v>
      </c>
      <c r="F64" s="25">
        <v>107596.90156342932</v>
      </c>
      <c r="G64" s="25">
        <v>114593.01676931341</v>
      </c>
      <c r="H64" s="25">
        <v>119445.39817022637</v>
      </c>
      <c r="I64" s="25">
        <v>125760.45590192784</v>
      </c>
      <c r="J64" s="25">
        <v>132150.019665687</v>
      </c>
      <c r="K64" s="25">
        <v>138004.54101641092</v>
      </c>
      <c r="L64" s="25">
        <v>149606.69223684448</v>
      </c>
      <c r="M64" s="25">
        <v>154234.96371486614</v>
      </c>
      <c r="N64" s="25">
        <v>166367.05838206672</v>
      </c>
      <c r="O64" s="25">
        <v>173440.8969452859</v>
      </c>
      <c r="P64" s="25">
        <v>184561.14668610692</v>
      </c>
      <c r="Q64" s="25">
        <v>190203.48780315177</v>
      </c>
      <c r="R64" s="25">
        <v>195945.09889384621</v>
      </c>
      <c r="S64" s="25">
        <v>204143.12481578396</v>
      </c>
      <c r="T64" s="25">
        <v>212685.01543648448</v>
      </c>
      <c r="U64" s="25">
        <v>221585.23126146378</v>
      </c>
      <c r="V64" s="25">
        <v>230858.84248332377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869471.42999999993</v>
      </c>
      <c r="C66" s="25">
        <v>869471.42999999993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1683319.6433700158</v>
      </c>
      <c r="C67" s="25">
        <v>1683319.6433700158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18047.287000000011</v>
      </c>
      <c r="C68" s="25">
        <v>18047.287000000011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1615718.3270670958</v>
      </c>
      <c r="C69" s="24">
        <v>90150.572880820488</v>
      </c>
      <c r="D69" s="24">
        <v>90918.790995056333</v>
      </c>
      <c r="E69" s="24">
        <v>98122.759380818112</v>
      </c>
      <c r="F69" s="24">
        <v>107596.90156342932</v>
      </c>
      <c r="G69" s="24">
        <v>114593.01676931341</v>
      </c>
      <c r="H69" s="24">
        <v>119445.39817022637</v>
      </c>
      <c r="I69" s="24">
        <v>125760.45590192784</v>
      </c>
      <c r="J69" s="24">
        <v>132150.019665687</v>
      </c>
      <c r="K69" s="24">
        <v>138004.54101641092</v>
      </c>
      <c r="L69" s="24">
        <v>149606.69223684448</v>
      </c>
      <c r="M69" s="24">
        <v>154234.96371486614</v>
      </c>
      <c r="N69" s="24">
        <v>166367.05838206672</v>
      </c>
      <c r="O69" s="24">
        <v>173440.8969452859</v>
      </c>
      <c r="P69" s="24">
        <v>184561.14668610692</v>
      </c>
      <c r="Q69" s="24">
        <v>190203.48780315177</v>
      </c>
      <c r="R69" s="24">
        <v>195945.09889384621</v>
      </c>
      <c r="S69" s="24">
        <v>204143.12481578396</v>
      </c>
      <c r="T69" s="24">
        <v>212685.01543648448</v>
      </c>
      <c r="U69" s="24">
        <v>221585.23126146378</v>
      </c>
      <c r="V69" s="24">
        <v>230858.84248332377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869471.42999999993</v>
      </c>
      <c r="C71" s="25">
        <v>869471.42999999993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18047.287000000011</v>
      </c>
      <c r="C72" s="25">
        <v>18047.287000000011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1504385.1705721056</v>
      </c>
      <c r="C73" s="24">
        <v>917681.42011685995</v>
      </c>
      <c r="D73" s="24">
        <v>49174.189919197212</v>
      </c>
      <c r="E73" s="24">
        <v>50157.673717581158</v>
      </c>
      <c r="F73" s="24">
        <v>51160.827191932767</v>
      </c>
      <c r="G73" s="24">
        <v>52184.043735771425</v>
      </c>
      <c r="H73" s="24">
        <v>53227.724610486861</v>
      </c>
      <c r="I73" s="24">
        <v>54292.279102696601</v>
      </c>
      <c r="J73" s="24">
        <v>55378.124684750539</v>
      </c>
      <c r="K73" s="24">
        <v>56485.687178445543</v>
      </c>
      <c r="L73" s="24">
        <v>57615.400922014458</v>
      </c>
      <c r="M73" s="24">
        <v>54907.777810211774</v>
      </c>
      <c r="N73" s="24">
        <v>56005.933366416022</v>
      </c>
      <c r="O73" s="24">
        <v>57126.052033744338</v>
      </c>
      <c r="P73" s="24">
        <v>58268.573074419211</v>
      </c>
      <c r="Q73" s="24">
        <v>59433.944535907605</v>
      </c>
      <c r="R73" s="24">
        <v>60606.35554948666</v>
      </c>
      <c r="S73" s="24">
        <v>61818.482660476395</v>
      </c>
      <c r="T73" s="24">
        <v>63054.852313685929</v>
      </c>
      <c r="U73" s="24">
        <v>64315.949359959646</v>
      </c>
      <c r="V73" s="24">
        <v>65602.268347158839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1683319.6433700158</v>
      </c>
      <c r="C74" s="27">
        <v>1683319.6433700158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1615718.3270670958</v>
      </c>
      <c r="C75" s="24">
        <v>90150.572880820488</v>
      </c>
      <c r="D75" s="24">
        <v>90918.790995056333</v>
      </c>
      <c r="E75" s="24">
        <v>98122.759380818112</v>
      </c>
      <c r="F75" s="24">
        <v>107596.90156342932</v>
      </c>
      <c r="G75" s="24">
        <v>114593.01676931341</v>
      </c>
      <c r="H75" s="24">
        <v>119445.39817022637</v>
      </c>
      <c r="I75" s="24">
        <v>125760.45590192784</v>
      </c>
      <c r="J75" s="24">
        <v>132150.019665687</v>
      </c>
      <c r="K75" s="24">
        <v>138004.54101641092</v>
      </c>
      <c r="L75" s="24">
        <v>149606.69223684448</v>
      </c>
      <c r="M75" s="24">
        <v>154234.96371486614</v>
      </c>
      <c r="N75" s="24">
        <v>166367.05838206672</v>
      </c>
      <c r="O75" s="24">
        <v>173440.8969452859</v>
      </c>
      <c r="P75" s="24">
        <v>184561.14668610692</v>
      </c>
      <c r="Q75" s="24">
        <v>190203.48780315177</v>
      </c>
      <c r="R75" s="24">
        <v>195945.09889384621</v>
      </c>
      <c r="S75" s="24">
        <v>204143.12481578396</v>
      </c>
      <c r="T75" s="24">
        <v>212685.01543648448</v>
      </c>
      <c r="U75" s="24">
        <v>221585.23126146378</v>
      </c>
      <c r="V75" s="24">
        <v>230858.84248332377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869471.42999999993</v>
      </c>
      <c r="C78" s="25">
        <v>869471.42999999993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18047.287000000011</v>
      </c>
      <c r="C79" s="25">
        <v>18047.287000000011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634913.74057210563</v>
      </c>
      <c r="C80" s="25">
        <v>48209.990116860004</v>
      </c>
      <c r="D80" s="25">
        <v>49174.189919197212</v>
      </c>
      <c r="E80" s="25">
        <v>50157.673717581158</v>
      </c>
      <c r="F80" s="25">
        <v>51160.827191932767</v>
      </c>
      <c r="G80" s="25">
        <v>52184.043735771425</v>
      </c>
      <c r="H80" s="25">
        <v>53227.724610486861</v>
      </c>
      <c r="I80" s="25">
        <v>54292.279102696601</v>
      </c>
      <c r="J80" s="25">
        <v>55378.124684750539</v>
      </c>
      <c r="K80" s="25">
        <v>56485.687178445543</v>
      </c>
      <c r="L80" s="25">
        <v>57615.400922014458</v>
      </c>
      <c r="M80" s="25">
        <v>54907.777810211774</v>
      </c>
      <c r="N80" s="25">
        <v>56005.933366416022</v>
      </c>
      <c r="O80" s="25">
        <v>57126.052033744338</v>
      </c>
      <c r="P80" s="25">
        <v>58268.573074419211</v>
      </c>
      <c r="Q80" s="25">
        <v>59433.944535907605</v>
      </c>
      <c r="R80" s="25">
        <v>60606.35554948666</v>
      </c>
      <c r="S80" s="25">
        <v>61818.482660476395</v>
      </c>
      <c r="T80" s="25">
        <v>63054.852313685929</v>
      </c>
      <c r="U80" s="25">
        <v>64315.949359959646</v>
      </c>
      <c r="V80" s="25">
        <v>65602.268347158839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2437063.1163391401</v>
      </c>
      <c r="C81" s="24">
        <v>96911.865846882021</v>
      </c>
      <c r="D81" s="24">
        <v>97737.700319685551</v>
      </c>
      <c r="E81" s="24">
        <v>105481.96633437947</v>
      </c>
      <c r="F81" s="24">
        <v>115666.66918068651</v>
      </c>
      <c r="G81" s="24">
        <v>123187.49302701191</v>
      </c>
      <c r="H81" s="24">
        <v>128403.80303299334</v>
      </c>
      <c r="I81" s="24">
        <v>135192.49009457242</v>
      </c>
      <c r="J81" s="24">
        <v>142061.27114061351</v>
      </c>
      <c r="K81" s="24">
        <v>148354.88159264173</v>
      </c>
      <c r="L81" s="24">
        <v>160827.1941546078</v>
      </c>
      <c r="M81" s="24">
        <v>165802.5859934811</v>
      </c>
      <c r="N81" s="24">
        <v>178844.58776072171</v>
      </c>
      <c r="O81" s="24">
        <v>186448.96421618233</v>
      </c>
      <c r="P81" s="24">
        <v>198403.23268756495</v>
      </c>
      <c r="Q81" s="24">
        <v>204468.74938838815</v>
      </c>
      <c r="R81" s="24">
        <v>210640.98131088467</v>
      </c>
      <c r="S81" s="24">
        <v>219453.85917696776</v>
      </c>
      <c r="T81" s="24">
        <v>228636.3915942208</v>
      </c>
      <c r="U81" s="24">
        <v>238204.12360607355</v>
      </c>
      <c r="V81" s="24">
        <v>248173.25566957303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869471.42999999993</v>
      </c>
      <c r="C83" s="25">
        <v>869471.42999999993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1683319.6433700158</v>
      </c>
      <c r="C84" s="25">
        <v>1683319.6433700158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18047.287000000011</v>
      </c>
      <c r="C85" s="27">
        <v>18047.287000000011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479.71491689085661</v>
      </c>
      <c r="B89" s="7">
        <v>247.78325163864346</v>
      </c>
      <c r="C89" s="7">
        <v>727.49816852950005</v>
      </c>
      <c r="D89" s="14">
        <v>1582.3472670276415</v>
      </c>
      <c r="E89" s="7"/>
      <c r="F89" s="31">
        <v>5.4548894307575884</v>
      </c>
      <c r="G89" s="14">
        <v>3509</v>
      </c>
    </row>
    <row r="91" spans="1:29" s="32" customFormat="1" ht="4.5" customHeight="1" x14ac:dyDescent="0.25">
      <c r="AC91" s="33"/>
    </row>
    <row r="92" spans="1:29" x14ac:dyDescent="0.25">
      <c r="A92" s="2" t="s">
        <v>106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8712529.8358190916</v>
      </c>
      <c r="C94" s="36">
        <v>6705012.8094847566</v>
      </c>
      <c r="D94" s="36">
        <v>7144614.9546707002</v>
      </c>
      <c r="E94" s="36">
        <v>6705874.2725044079</v>
      </c>
      <c r="F94" s="36">
        <v>9529606.0592865366</v>
      </c>
    </row>
    <row r="95" spans="1:29" x14ac:dyDescent="0.25">
      <c r="A95" s="8" t="s">
        <v>57</v>
      </c>
      <c r="B95" s="36">
        <v>6254581.6034867652</v>
      </c>
      <c r="C95" s="36">
        <v>4397550.0067587746</v>
      </c>
      <c r="D95" s="36">
        <v>5116979.8458244149</v>
      </c>
      <c r="E95" s="36">
        <v>8281757.7214294737</v>
      </c>
      <c r="F95" s="36">
        <v>6254755.9611364417</v>
      </c>
    </row>
    <row r="96" spans="1:29" x14ac:dyDescent="0.25">
      <c r="A96" s="8" t="s">
        <v>58</v>
      </c>
      <c r="B96" s="36">
        <v>2457948.2323323265</v>
      </c>
      <c r="C96" s="36">
        <v>2307462.8027259819</v>
      </c>
      <c r="D96" s="36">
        <v>2027635.1088462847</v>
      </c>
      <c r="E96" s="36">
        <v>-1575883.448925066</v>
      </c>
      <c r="F96" s="36">
        <v>3274850.098150095</v>
      </c>
    </row>
    <row r="97" spans="1:29" x14ac:dyDescent="0.25">
      <c r="A97" s="8" t="s">
        <v>59</v>
      </c>
      <c r="B97" s="9">
        <v>1.3929836379402396</v>
      </c>
      <c r="C97" s="9">
        <v>1.5247155345998449</v>
      </c>
      <c r="D97" s="9">
        <v>1.396256223385536</v>
      </c>
      <c r="E97" s="9">
        <v>0.80971630637691971</v>
      </c>
      <c r="F97" s="9">
        <v>1.5235775973512289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1957.2770000000257</v>
      </c>
      <c r="C101" s="14">
        <v>1957.2770000000257</v>
      </c>
      <c r="D101" s="14">
        <v>1957.2770000000257</v>
      </c>
      <c r="E101" s="14">
        <v>1957.2770000000257</v>
      </c>
      <c r="F101" s="14">
        <v>1957.2770000000257</v>
      </c>
      <c r="G101" s="14">
        <v>1957.2770000000257</v>
      </c>
      <c r="H101" s="14">
        <v>1957.2770000000257</v>
      </c>
      <c r="I101" s="14">
        <v>1956.5710000000256</v>
      </c>
      <c r="J101" s="14">
        <v>1956.5710000000256</v>
      </c>
      <c r="K101" s="14">
        <v>1091.0500000000006</v>
      </c>
      <c r="L101" s="14">
        <v>973.93500000000131</v>
      </c>
      <c r="M101" s="14">
        <v>973.93500000000131</v>
      </c>
      <c r="N101" s="14">
        <v>968.82700000000136</v>
      </c>
      <c r="O101" s="14">
        <v>961.47800000000132</v>
      </c>
      <c r="P101" s="14">
        <v>961.47800000000132</v>
      </c>
      <c r="Q101" s="14">
        <v>948.25300000000129</v>
      </c>
      <c r="R101" s="14">
        <v>948.25300000000129</v>
      </c>
      <c r="S101" s="14">
        <v>948.25300000000129</v>
      </c>
      <c r="T101" s="14">
        <v>43.237000000000002</v>
      </c>
      <c r="U101" s="14">
        <v>43.237000000000002</v>
      </c>
      <c r="V101" s="14">
        <v>43.237000000000002</v>
      </c>
      <c r="W101" s="14">
        <v>43.237000000000002</v>
      </c>
      <c r="X101" s="14">
        <v>43.237000000000002</v>
      </c>
      <c r="Y101" s="14">
        <v>43.237000000000002</v>
      </c>
      <c r="Z101" s="14">
        <v>43.237000000000002</v>
      </c>
    </row>
    <row r="102" spans="1:29" x14ac:dyDescent="0.25">
      <c r="A102" s="8" t="s">
        <v>63</v>
      </c>
      <c r="B102" s="14">
        <v>1404940.302123619</v>
      </c>
      <c r="C102" s="14">
        <v>1404940.302123619</v>
      </c>
      <c r="D102" s="14">
        <v>1404940.302123619</v>
      </c>
      <c r="E102" s="14">
        <v>1404940.302123619</v>
      </c>
      <c r="F102" s="14">
        <v>1404940.302123619</v>
      </c>
      <c r="G102" s="14">
        <v>1404940.302123619</v>
      </c>
      <c r="H102" s="14">
        <v>1404940.302123619</v>
      </c>
      <c r="I102" s="14">
        <v>1404402.4352379232</v>
      </c>
      <c r="J102" s="14">
        <v>1404402.4352379232</v>
      </c>
      <c r="K102" s="14">
        <v>887094.78204323607</v>
      </c>
      <c r="L102" s="14">
        <v>749514.28615339252</v>
      </c>
      <c r="M102" s="14">
        <v>749514.28615339252</v>
      </c>
      <c r="N102" s="14">
        <v>748313.24713421683</v>
      </c>
      <c r="O102" s="14">
        <v>730766.16252025263</v>
      </c>
      <c r="P102" s="14">
        <v>730766.16252025263</v>
      </c>
      <c r="Q102" s="14">
        <v>716605.73018223816</v>
      </c>
      <c r="R102" s="14">
        <v>716605.73018223816</v>
      </c>
      <c r="S102" s="14">
        <v>716605.73018223816</v>
      </c>
      <c r="T102" s="14">
        <v>39163.023084474116</v>
      </c>
      <c r="U102" s="14">
        <v>39163.023084474116</v>
      </c>
      <c r="V102" s="14">
        <v>39163.023084474116</v>
      </c>
      <c r="W102" s="14">
        <v>39163.023084474116</v>
      </c>
      <c r="X102" s="14">
        <v>39163.023084474116</v>
      </c>
      <c r="Y102" s="14">
        <v>39163.023084474116</v>
      </c>
      <c r="Z102" s="14">
        <v>39163.023084474116</v>
      </c>
    </row>
    <row r="103" spans="1:29" x14ac:dyDescent="0.25">
      <c r="A103" s="8" t="s">
        <v>64</v>
      </c>
      <c r="B103" s="14">
        <v>729120.44099937985</v>
      </c>
      <c r="C103" s="14">
        <v>729120.44099937985</v>
      </c>
      <c r="D103" s="14">
        <v>729120.44099937985</v>
      </c>
      <c r="E103" s="14">
        <v>729120.44099937985</v>
      </c>
      <c r="F103" s="14">
        <v>729120.44099937985</v>
      </c>
      <c r="G103" s="14">
        <v>729120.44099937985</v>
      </c>
      <c r="H103" s="14">
        <v>729120.44099937985</v>
      </c>
      <c r="I103" s="14">
        <v>728430.71855625906</v>
      </c>
      <c r="J103" s="14">
        <v>728430.71855625906</v>
      </c>
      <c r="K103" s="14">
        <v>462995.79743083409</v>
      </c>
      <c r="L103" s="14">
        <v>390903.2032270928</v>
      </c>
      <c r="M103" s="14">
        <v>390903.2032270928</v>
      </c>
      <c r="N103" s="14">
        <v>390292.83004447154</v>
      </c>
      <c r="O103" s="14">
        <v>369244.46715944394</v>
      </c>
      <c r="P103" s="14">
        <v>369244.46715944394</v>
      </c>
      <c r="Q103" s="14">
        <v>361589.55832910497</v>
      </c>
      <c r="R103" s="14">
        <v>361589.55832910497</v>
      </c>
      <c r="S103" s="14">
        <v>361589.55832910497</v>
      </c>
      <c r="T103" s="14">
        <v>19889.690192342125</v>
      </c>
      <c r="U103" s="14">
        <v>19889.690192342125</v>
      </c>
      <c r="V103" s="14">
        <v>19889.690192342125</v>
      </c>
      <c r="W103" s="14">
        <v>19889.690192342125</v>
      </c>
      <c r="X103" s="14">
        <v>19889.690192342125</v>
      </c>
      <c r="Y103" s="14">
        <v>19889.690192342125</v>
      </c>
      <c r="Z103" s="14">
        <v>19889.690192342125</v>
      </c>
    </row>
    <row r="104" spans="1:29" x14ac:dyDescent="0.25">
      <c r="A104" s="8" t="s">
        <v>65</v>
      </c>
      <c r="B104" s="14">
        <v>494245.52365241997</v>
      </c>
      <c r="C104" s="14">
        <v>494245.52365241997</v>
      </c>
      <c r="D104" s="14">
        <v>494245.52365241997</v>
      </c>
      <c r="E104" s="14">
        <v>494245.52365241997</v>
      </c>
      <c r="F104" s="14">
        <v>494245.52365241997</v>
      </c>
      <c r="G104" s="14">
        <v>494245.52365241997</v>
      </c>
      <c r="H104" s="14">
        <v>494245.52365241997</v>
      </c>
      <c r="I104" s="14">
        <v>493023.77808762272</v>
      </c>
      <c r="J104" s="14">
        <v>493023.77808762272</v>
      </c>
      <c r="K104" s="14">
        <v>379759.85844331415</v>
      </c>
      <c r="L104" s="14">
        <v>357749.04834522901</v>
      </c>
      <c r="M104" s="14">
        <v>357749.04834522901</v>
      </c>
      <c r="N104" s="14">
        <v>354301.90529201459</v>
      </c>
      <c r="O104" s="14">
        <v>318150.05541460682</v>
      </c>
      <c r="P104" s="14">
        <v>318150.05541460682</v>
      </c>
      <c r="Q104" s="14">
        <v>313002.78412548214</v>
      </c>
      <c r="R104" s="14">
        <v>313002.78412548214</v>
      </c>
      <c r="S104" s="14">
        <v>313002.78412548214</v>
      </c>
      <c r="T104" s="14">
        <v>103574.44828284012</v>
      </c>
      <c r="U104" s="14">
        <v>103574.44828284012</v>
      </c>
      <c r="V104" s="14">
        <v>103574.44828284012</v>
      </c>
      <c r="W104" s="14">
        <v>103574.44828284012</v>
      </c>
      <c r="X104" s="14">
        <v>103574.44828284012</v>
      </c>
      <c r="Y104" s="14">
        <v>103574.44828284012</v>
      </c>
      <c r="Z104" s="14">
        <v>103574.44828284012</v>
      </c>
    </row>
    <row r="105" spans="1:29" x14ac:dyDescent="0.25">
      <c r="A105" s="8" t="s">
        <v>66</v>
      </c>
      <c r="B105" s="14">
        <v>525560.7732245794</v>
      </c>
      <c r="C105" s="14">
        <v>525560.7732245794</v>
      </c>
      <c r="D105" s="14">
        <v>525560.7732245794</v>
      </c>
      <c r="E105" s="14">
        <v>525560.7732245794</v>
      </c>
      <c r="F105" s="14">
        <v>525560.7732245794</v>
      </c>
      <c r="G105" s="14">
        <v>525560.7732245794</v>
      </c>
      <c r="H105" s="14">
        <v>525560.7732245794</v>
      </c>
      <c r="I105" s="14">
        <v>524129.52811819344</v>
      </c>
      <c r="J105" s="14">
        <v>524129.52811819344</v>
      </c>
      <c r="K105" s="14">
        <v>463679.82208261342</v>
      </c>
      <c r="L105" s="14">
        <v>457093.36227428325</v>
      </c>
      <c r="M105" s="14">
        <v>457093.36227428325</v>
      </c>
      <c r="N105" s="14">
        <v>450642.60752929456</v>
      </c>
      <c r="O105" s="14">
        <v>409928.36490569368</v>
      </c>
      <c r="P105" s="14">
        <v>409928.36490569368</v>
      </c>
      <c r="Q105" s="14">
        <v>404570.52736317157</v>
      </c>
      <c r="R105" s="14">
        <v>404570.52736317157</v>
      </c>
      <c r="S105" s="14">
        <v>404570.52736317157</v>
      </c>
      <c r="T105" s="14">
        <v>192905.11844034283</v>
      </c>
      <c r="U105" s="14">
        <v>192905.11844034283</v>
      </c>
      <c r="V105" s="14">
        <v>192905.11844034283</v>
      </c>
      <c r="W105" s="14">
        <v>192905.11844034283</v>
      </c>
      <c r="X105" s="14">
        <v>192905.11844034283</v>
      </c>
      <c r="Y105" s="14">
        <v>192905.11844034283</v>
      </c>
      <c r="Z105" s="14">
        <v>192905.11844034283</v>
      </c>
    </row>
    <row r="106" spans="1:29" s="16" customFormat="1" x14ac:dyDescent="0.25">
      <c r="A106" s="8" t="s">
        <v>67</v>
      </c>
      <c r="B106" s="14">
        <v>3153867.0400000033</v>
      </c>
      <c r="C106" s="14">
        <v>3153867.0400000033</v>
      </c>
      <c r="D106" s="14">
        <v>3153867.0400000033</v>
      </c>
      <c r="E106" s="14">
        <v>3153867.0400000033</v>
      </c>
      <c r="F106" s="14">
        <v>3153867.0400000033</v>
      </c>
      <c r="G106" s="14">
        <v>3153867.0400000033</v>
      </c>
      <c r="H106" s="14">
        <v>3153867.0400000033</v>
      </c>
      <c r="I106" s="14">
        <v>3149986.4600000032</v>
      </c>
      <c r="J106" s="14">
        <v>3149986.4600000032</v>
      </c>
      <c r="K106" s="14">
        <v>2193530.2600000012</v>
      </c>
      <c r="L106" s="14">
        <v>1955259.9000000004</v>
      </c>
      <c r="M106" s="14">
        <v>1955259.9000000004</v>
      </c>
      <c r="N106" s="14">
        <v>1943550.5900000003</v>
      </c>
      <c r="O106" s="14">
        <v>1828089.0500000005</v>
      </c>
      <c r="P106" s="14">
        <v>1828089.0500000005</v>
      </c>
      <c r="Q106" s="14">
        <v>1795768.6000000006</v>
      </c>
      <c r="R106" s="14">
        <v>1795768.6000000006</v>
      </c>
      <c r="S106" s="14">
        <v>1795768.6000000006</v>
      </c>
      <c r="T106" s="14">
        <v>355532.28</v>
      </c>
      <c r="U106" s="14">
        <v>355532.28</v>
      </c>
      <c r="V106" s="14">
        <v>355532.28</v>
      </c>
      <c r="W106" s="14">
        <v>355532.28</v>
      </c>
      <c r="X106" s="14">
        <v>355532.28</v>
      </c>
      <c r="Y106" s="14">
        <v>355532.28</v>
      </c>
      <c r="Z106" s="14">
        <v>355532.28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-53.371330725556845</v>
      </c>
      <c r="C109" s="14">
        <v>-53.371330725556845</v>
      </c>
      <c r="D109" s="14">
        <v>-53.371330725556845</v>
      </c>
      <c r="E109" s="14">
        <v>-53.371330725556845</v>
      </c>
      <c r="F109" s="14">
        <v>-53.371330725556845</v>
      </c>
      <c r="G109" s="14">
        <v>-53.371330725556845</v>
      </c>
      <c r="H109" s="14">
        <v>-53.371330725556845</v>
      </c>
      <c r="I109" s="14">
        <v>-53.371330725556845</v>
      </c>
      <c r="J109" s="14">
        <v>-53.371330725556845</v>
      </c>
      <c r="K109" s="14">
        <v>-53.371330725556845</v>
      </c>
      <c r="L109" s="14">
        <v>-61.085431434683812</v>
      </c>
      <c r="M109" s="14">
        <v>-61.085431434683812</v>
      </c>
      <c r="N109" s="14">
        <v>-61.085431434683812</v>
      </c>
      <c r="O109" s="14">
        <v>109.73359716800933</v>
      </c>
      <c r="P109" s="14">
        <v>109.73359716800933</v>
      </c>
      <c r="Q109" s="14">
        <v>109.7041505262136</v>
      </c>
      <c r="R109" s="14">
        <v>109.7041505262136</v>
      </c>
      <c r="S109" s="14">
        <v>109.7041505262136</v>
      </c>
      <c r="T109" s="14">
        <v>109.7041505262136</v>
      </c>
      <c r="U109" s="14">
        <v>109.7041505262136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286954.6313307251</v>
      </c>
      <c r="C110" s="14">
        <v>286954.6313307251</v>
      </c>
      <c r="D110" s="14">
        <v>286954.6313307251</v>
      </c>
      <c r="E110" s="14">
        <v>286954.6313307251</v>
      </c>
      <c r="F110" s="14">
        <v>286954.6313307251</v>
      </c>
      <c r="G110" s="14">
        <v>286954.6313307251</v>
      </c>
      <c r="H110" s="14">
        <v>286954.6313307251</v>
      </c>
      <c r="I110" s="14">
        <v>286954.6313307251</v>
      </c>
      <c r="J110" s="14">
        <v>286954.6313307251</v>
      </c>
      <c r="K110" s="14">
        <v>286954.6313307251</v>
      </c>
      <c r="L110" s="14">
        <v>268084.87543143419</v>
      </c>
      <c r="M110" s="14">
        <v>268084.87543143419</v>
      </c>
      <c r="N110" s="14">
        <v>268084.87543143419</v>
      </c>
      <c r="O110" s="14">
        <v>268423.53640283155</v>
      </c>
      <c r="P110" s="14">
        <v>268423.53640283155</v>
      </c>
      <c r="Q110" s="14">
        <v>268351.50584947335</v>
      </c>
      <c r="R110" s="14">
        <v>268351.50584947335</v>
      </c>
      <c r="S110" s="14">
        <v>268351.50584947335</v>
      </c>
      <c r="T110" s="14">
        <v>268351.50584947335</v>
      </c>
      <c r="U110" s="14">
        <v>268351.50584947335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286901.2599999996</v>
      </c>
      <c r="C111" s="14">
        <v>286901.2599999996</v>
      </c>
      <c r="D111" s="14">
        <v>286901.2599999996</v>
      </c>
      <c r="E111" s="14">
        <v>286901.2599999996</v>
      </c>
      <c r="F111" s="14">
        <v>286901.2599999996</v>
      </c>
      <c r="G111" s="14">
        <v>286901.2599999996</v>
      </c>
      <c r="H111" s="14">
        <v>286901.2599999996</v>
      </c>
      <c r="I111" s="14">
        <v>286901.2599999996</v>
      </c>
      <c r="J111" s="14">
        <v>286901.2599999996</v>
      </c>
      <c r="K111" s="14">
        <v>286901.2599999996</v>
      </c>
      <c r="L111" s="14">
        <v>268023.78999999957</v>
      </c>
      <c r="M111" s="14">
        <v>268023.78999999957</v>
      </c>
      <c r="N111" s="14">
        <v>268023.78999999957</v>
      </c>
      <c r="O111" s="14">
        <v>268533.26999999961</v>
      </c>
      <c r="P111" s="14">
        <v>268533.26999999961</v>
      </c>
      <c r="Q111" s="14">
        <v>268461.20999999961</v>
      </c>
      <c r="R111" s="14">
        <v>268461.20999999961</v>
      </c>
      <c r="S111" s="14">
        <v>268461.20999999961</v>
      </c>
      <c r="T111" s="14">
        <v>268461.20999999961</v>
      </c>
      <c r="U111" s="14">
        <v>268461.20999999961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8712529.8358190916</v>
      </c>
      <c r="C115" s="40">
        <v>569333.52580405574</v>
      </c>
      <c r="D115" s="40">
        <v>575664.90086126816</v>
      </c>
      <c r="E115" s="40">
        <v>597701.86472856253</v>
      </c>
      <c r="F115" s="40">
        <v>619316.75620477006</v>
      </c>
      <c r="G115" s="40">
        <v>634734.67821024184</v>
      </c>
      <c r="H115" s="40">
        <v>669327.20770368306</v>
      </c>
      <c r="I115" s="40">
        <v>687810.32533782884</v>
      </c>
      <c r="J115" s="40">
        <v>703199.62487991003</v>
      </c>
      <c r="K115" s="40">
        <v>719030.79527947633</v>
      </c>
      <c r="L115" s="40">
        <v>510940.81454626273</v>
      </c>
      <c r="M115" s="40">
        <v>492580.22782326728</v>
      </c>
      <c r="N115" s="40">
        <v>517821.17645547789</v>
      </c>
      <c r="O115" s="40">
        <v>500258.45047162479</v>
      </c>
      <c r="P115" s="40">
        <v>513477.39114104124</v>
      </c>
      <c r="Q115" s="40">
        <v>512621.98989563744</v>
      </c>
      <c r="R115" s="40">
        <v>532577.86670601531</v>
      </c>
      <c r="S115" s="40">
        <v>542382.87001838302</v>
      </c>
      <c r="T115" s="40">
        <v>552930.11480849457</v>
      </c>
      <c r="U115" s="40">
        <v>256031.11524833881</v>
      </c>
      <c r="V115" s="40">
        <v>265666.39833038941</v>
      </c>
      <c r="W115" s="40">
        <v>35226.942916771237</v>
      </c>
      <c r="X115" s="40">
        <v>35704.089200850918</v>
      </c>
      <c r="Y115" s="40">
        <v>36239.34460077354</v>
      </c>
      <c r="Z115" s="40">
        <v>36833.357642122995</v>
      </c>
      <c r="AA115" s="40">
        <v>37487.070850105301</v>
      </c>
    </row>
    <row r="116" spans="1:29" x14ac:dyDescent="0.25">
      <c r="A116" t="s">
        <v>71</v>
      </c>
      <c r="B116" s="40">
        <v>2324.768662349858</v>
      </c>
      <c r="C116" s="40">
        <v>146.7576008397852</v>
      </c>
      <c r="D116" s="40">
        <v>148.00685952785756</v>
      </c>
      <c r="E116" s="40">
        <v>160.48032973158917</v>
      </c>
      <c r="F116" s="40">
        <v>177.8510195392299</v>
      </c>
      <c r="G116" s="40">
        <v>187.88756708315128</v>
      </c>
      <c r="H116" s="40">
        <v>200.97702942295828</v>
      </c>
      <c r="I116" s="40">
        <v>213.41657099272376</v>
      </c>
      <c r="J116" s="40">
        <v>221.98870222358542</v>
      </c>
      <c r="K116" s="40">
        <v>230.21914000624628</v>
      </c>
      <c r="L116" s="40">
        <v>251.255624012575</v>
      </c>
      <c r="M116" s="40">
        <v>279.48169575607375</v>
      </c>
      <c r="N116" s="40">
        <v>298.528629444123</v>
      </c>
      <c r="O116" s="40">
        <v>313.10555992395302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3260407.24</v>
      </c>
      <c r="C117" s="40">
        <v>3260407.24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1856572.6058244153</v>
      </c>
      <c r="C118" s="40">
        <v>1856572.6058244153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1135276.9889999996</v>
      </c>
      <c r="C119" s="40">
        <v>1135276.9889999996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6705012.8094847566</v>
      </c>
      <c r="C120" s="41">
        <v>569333.52580405574</v>
      </c>
      <c r="D120" s="41">
        <v>575664.90086126816</v>
      </c>
      <c r="E120" s="41">
        <v>597701.86472856253</v>
      </c>
      <c r="F120" s="41">
        <v>619316.75620477006</v>
      </c>
      <c r="G120" s="41">
        <v>634734.67821024184</v>
      </c>
      <c r="H120" s="41">
        <v>669327.20770368306</v>
      </c>
      <c r="I120" s="41">
        <v>687810.32533782884</v>
      </c>
      <c r="J120" s="41">
        <v>703199.62487991003</v>
      </c>
      <c r="K120" s="41">
        <v>719030.79527947633</v>
      </c>
      <c r="L120" s="41">
        <v>510940.81454626273</v>
      </c>
      <c r="M120" s="41">
        <v>492580.22782326728</v>
      </c>
      <c r="N120" s="41">
        <v>517821.17645547789</v>
      </c>
      <c r="O120" s="41">
        <v>500258.45047162479</v>
      </c>
      <c r="P120" s="41">
        <v>513477.39114104124</v>
      </c>
      <c r="Q120" s="41">
        <v>512621.98989563744</v>
      </c>
      <c r="R120" s="41">
        <v>532577.86670601531</v>
      </c>
      <c r="S120" s="41">
        <v>542382.87001838302</v>
      </c>
      <c r="T120" s="41">
        <v>552930.11480849457</v>
      </c>
      <c r="U120" s="41">
        <v>256031.11524833881</v>
      </c>
      <c r="V120" s="41">
        <v>265666.39833038941</v>
      </c>
      <c r="W120" s="41">
        <v>35226.942916771237</v>
      </c>
      <c r="X120" s="41">
        <v>35704.089200850918</v>
      </c>
      <c r="Y120" s="41">
        <v>36239.34460077354</v>
      </c>
      <c r="Z120" s="41">
        <v>36833.357642122995</v>
      </c>
      <c r="AA120" s="41">
        <v>37487.070850105301</v>
      </c>
      <c r="AC120" s="17"/>
    </row>
    <row r="121" spans="1:29" x14ac:dyDescent="0.25">
      <c r="A121" t="s">
        <v>76</v>
      </c>
      <c r="B121" s="40">
        <v>1865.7777587749454</v>
      </c>
      <c r="C121" s="40">
        <v>146.7576008397852</v>
      </c>
      <c r="D121" s="40">
        <v>148.00685952785756</v>
      </c>
      <c r="E121" s="40">
        <v>160.48032973158917</v>
      </c>
      <c r="F121" s="40">
        <v>177.8510195392299</v>
      </c>
      <c r="G121" s="40">
        <v>187.88756708315128</v>
      </c>
      <c r="H121" s="40">
        <v>200.97702942295828</v>
      </c>
      <c r="I121" s="40">
        <v>213.41657099272376</v>
      </c>
      <c r="J121" s="40">
        <v>221.98870222358542</v>
      </c>
      <c r="K121" s="40">
        <v>230.21914000624628</v>
      </c>
      <c r="L121" s="40">
        <v>251.255624012575</v>
      </c>
      <c r="M121" s="40">
        <v>279.48169575607375</v>
      </c>
      <c r="N121" s="40">
        <v>298.528629444123</v>
      </c>
      <c r="O121" s="40">
        <v>313.10555992395302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3260407.24</v>
      </c>
      <c r="C122" s="40">
        <v>3260407.24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1135276.9889999996</v>
      </c>
      <c r="C123" s="40">
        <v>1135276.9889999996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7144614.9546707002</v>
      </c>
      <c r="C124" s="41">
        <v>3609798.6082984493</v>
      </c>
      <c r="D124" s="41">
        <v>356379.1956644184</v>
      </c>
      <c r="E124" s="41">
        <v>363506.77957770677</v>
      </c>
      <c r="F124" s="41">
        <v>370776.91516926087</v>
      </c>
      <c r="G124" s="41">
        <v>378192.45347264619</v>
      </c>
      <c r="H124" s="41">
        <v>385756.30254209926</v>
      </c>
      <c r="I124" s="41">
        <v>393471.42859294103</v>
      </c>
      <c r="J124" s="41">
        <v>400988.49877680279</v>
      </c>
      <c r="K124" s="41">
        <v>409008.26875233871</v>
      </c>
      <c r="L124" s="41">
        <v>301433.49494647485</v>
      </c>
      <c r="M124" s="41">
        <v>273633.87451744778</v>
      </c>
      <c r="N124" s="41">
        <v>279106.55200779688</v>
      </c>
      <c r="O124" s="41">
        <v>283579.98341334832</v>
      </c>
      <c r="P124" s="41">
        <v>277348.4220875348</v>
      </c>
      <c r="Q124" s="41">
        <v>282895.39052928548</v>
      </c>
      <c r="R124" s="41">
        <v>284389.53008360381</v>
      </c>
      <c r="S124" s="41">
        <v>290077.32068527589</v>
      </c>
      <c r="T124" s="41">
        <v>295878.86709898146</v>
      </c>
      <c r="U124" s="41">
        <v>102459.60349479732</v>
      </c>
      <c r="V124" s="41">
        <v>104508.79556469328</v>
      </c>
      <c r="W124" s="41">
        <v>39684.65776188513</v>
      </c>
      <c r="X124" s="41">
        <v>40478.350917122829</v>
      </c>
      <c r="Y124" s="41">
        <v>41287.917935465288</v>
      </c>
      <c r="Z124" s="41">
        <v>42113.676294174598</v>
      </c>
      <c r="AA124" s="41">
        <v>42955.949820058086</v>
      </c>
      <c r="AC124" s="17"/>
    </row>
    <row r="125" spans="1:29" x14ac:dyDescent="0.25">
      <c r="A125" t="s">
        <v>80</v>
      </c>
      <c r="B125" s="40">
        <v>1856572.6058244153</v>
      </c>
      <c r="C125" s="40">
        <v>1856572.6058244153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6705012.8094847566</v>
      </c>
      <c r="C126" s="41">
        <v>569333.52580405574</v>
      </c>
      <c r="D126" s="41">
        <v>575664.90086126816</v>
      </c>
      <c r="E126" s="41">
        <v>597701.86472856253</v>
      </c>
      <c r="F126" s="41">
        <v>619316.75620477006</v>
      </c>
      <c r="G126" s="41">
        <v>634734.67821024184</v>
      </c>
      <c r="H126" s="41">
        <v>669327.20770368306</v>
      </c>
      <c r="I126" s="41">
        <v>687810.32533782884</v>
      </c>
      <c r="J126" s="41">
        <v>703199.62487991003</v>
      </c>
      <c r="K126" s="41">
        <v>719030.79527947633</v>
      </c>
      <c r="L126" s="41">
        <v>510940.81454626273</v>
      </c>
      <c r="M126" s="41">
        <v>492580.22782326728</v>
      </c>
      <c r="N126" s="41">
        <v>517821.17645547789</v>
      </c>
      <c r="O126" s="41">
        <v>500258.45047162479</v>
      </c>
      <c r="P126" s="41">
        <v>513477.39114104124</v>
      </c>
      <c r="Q126" s="41">
        <v>512621.98989563744</v>
      </c>
      <c r="R126" s="41">
        <v>532577.86670601531</v>
      </c>
      <c r="S126" s="41">
        <v>542382.87001838302</v>
      </c>
      <c r="T126" s="41">
        <v>552930.11480849457</v>
      </c>
      <c r="U126" s="41">
        <v>256031.11524833881</v>
      </c>
      <c r="V126" s="41">
        <v>265666.39833038941</v>
      </c>
      <c r="W126" s="41">
        <v>35226.942916771237</v>
      </c>
      <c r="X126" s="41">
        <v>35704.089200850918</v>
      </c>
      <c r="Y126" s="41">
        <v>36239.34460077354</v>
      </c>
      <c r="Z126" s="41">
        <v>36833.357642122995</v>
      </c>
      <c r="AA126" s="41">
        <v>37487.070850105301</v>
      </c>
      <c r="AC126" s="17"/>
    </row>
    <row r="127" spans="1:29" x14ac:dyDescent="0.25">
      <c r="A127" t="s">
        <v>82</v>
      </c>
      <c r="B127" s="40">
        <v>861.46301965158784</v>
      </c>
      <c r="C127" s="40">
        <v>85.459665719999862</v>
      </c>
      <c r="D127" s="40">
        <v>87.168859034399858</v>
      </c>
      <c r="E127" s="40">
        <v>88.912236215087873</v>
      </c>
      <c r="F127" s="40">
        <v>90.690480939389602</v>
      </c>
      <c r="G127" s="40">
        <v>92.504290558177416</v>
      </c>
      <c r="H127" s="40">
        <v>94.354376369340969</v>
      </c>
      <c r="I127" s="40">
        <v>96.24146389672778</v>
      </c>
      <c r="J127" s="40">
        <v>98.166293174662343</v>
      </c>
      <c r="K127" s="40">
        <v>100.1296190381556</v>
      </c>
      <c r="L127" s="40">
        <v>102.13221141891871</v>
      </c>
      <c r="M127" s="40">
        <v>104.17485564729708</v>
      </c>
      <c r="N127" s="40">
        <v>106.25835276024303</v>
      </c>
      <c r="O127" s="40">
        <v>108.38351981544788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1865.7777587749454</v>
      </c>
      <c r="C128" s="40">
        <v>146.7576008397852</v>
      </c>
      <c r="D128" s="40">
        <v>148.00685952785756</v>
      </c>
      <c r="E128" s="40">
        <v>160.48032973158917</v>
      </c>
      <c r="F128" s="40">
        <v>177.8510195392299</v>
      </c>
      <c r="G128" s="40">
        <v>187.88756708315128</v>
      </c>
      <c r="H128" s="40">
        <v>200.97702942295828</v>
      </c>
      <c r="I128" s="40">
        <v>213.41657099272376</v>
      </c>
      <c r="J128" s="40">
        <v>221.98870222358542</v>
      </c>
      <c r="K128" s="40">
        <v>230.21914000624628</v>
      </c>
      <c r="L128" s="40">
        <v>251.255624012575</v>
      </c>
      <c r="M128" s="40">
        <v>279.48169575607375</v>
      </c>
      <c r="N128" s="40">
        <v>298.528629444123</v>
      </c>
      <c r="O128" s="40">
        <v>313.10555992395302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3260407.24</v>
      </c>
      <c r="C129" s="40">
        <v>3260407.24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1135276.9889999996</v>
      </c>
      <c r="C130" s="40">
        <v>1135276.9889999996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3884207.7146707</v>
      </c>
      <c r="C131" s="40">
        <v>349391.3682984495</v>
      </c>
      <c r="D131" s="40">
        <v>356379.1956644184</v>
      </c>
      <c r="E131" s="40">
        <v>363506.77957770677</v>
      </c>
      <c r="F131" s="40">
        <v>370776.91516926087</v>
      </c>
      <c r="G131" s="40">
        <v>378192.45347264619</v>
      </c>
      <c r="H131" s="40">
        <v>385756.30254209926</v>
      </c>
      <c r="I131" s="40">
        <v>393471.42859294103</v>
      </c>
      <c r="J131" s="40">
        <v>400988.49877680279</v>
      </c>
      <c r="K131" s="40">
        <v>409008.26875233871</v>
      </c>
      <c r="L131" s="40">
        <v>301433.49494647485</v>
      </c>
      <c r="M131" s="40">
        <v>273633.87451744778</v>
      </c>
      <c r="N131" s="40">
        <v>279106.55200779688</v>
      </c>
      <c r="O131" s="40">
        <v>283579.98341334832</v>
      </c>
      <c r="P131" s="40">
        <v>277348.4220875348</v>
      </c>
      <c r="Q131" s="40">
        <v>282895.39052928548</v>
      </c>
      <c r="R131" s="40">
        <v>284389.53008360381</v>
      </c>
      <c r="S131" s="40">
        <v>290077.32068527589</v>
      </c>
      <c r="T131" s="40">
        <v>295878.86709898146</v>
      </c>
      <c r="U131" s="40">
        <v>102459.60349479732</v>
      </c>
      <c r="V131" s="40">
        <v>104508.79556469328</v>
      </c>
      <c r="W131" s="40">
        <v>39684.65776188513</v>
      </c>
      <c r="X131" s="40">
        <v>40478.350917122829</v>
      </c>
      <c r="Y131" s="40">
        <v>41287.917935465288</v>
      </c>
      <c r="Z131" s="40">
        <v>42113.676294174598</v>
      </c>
      <c r="AA131" s="40">
        <v>42955.949820058086</v>
      </c>
    </row>
    <row r="132" spans="1:29" s="16" customFormat="1" x14ac:dyDescent="0.25">
      <c r="A132" s="16" t="s">
        <v>87</v>
      </c>
      <c r="B132" s="41">
        <v>9527106.9329745099</v>
      </c>
      <c r="C132" s="41">
        <v>624013.11406244081</v>
      </c>
      <c r="D132" s="41">
        <v>630958.42117251852</v>
      </c>
      <c r="E132" s="41">
        <v>655018.98221689847</v>
      </c>
      <c r="F132" s="41">
        <v>678558.5092861614</v>
      </c>
      <c r="G132" s="41">
        <v>695343.32061203325</v>
      </c>
      <c r="H132" s="41">
        <v>733273.79351979576</v>
      </c>
      <c r="I132" s="41">
        <v>753447.34647406358</v>
      </c>
      <c r="J132" s="41">
        <v>770215.83687625884</v>
      </c>
      <c r="K132" s="41">
        <v>787483.76128201373</v>
      </c>
      <c r="L132" s="41">
        <v>558294.72869496793</v>
      </c>
      <c r="M132" s="41">
        <v>537982.37651272235</v>
      </c>
      <c r="N132" s="41">
        <v>565444.117641474</v>
      </c>
      <c r="O132" s="41">
        <v>545948.27309515513</v>
      </c>
      <c r="P132" s="41">
        <v>560211.10158799274</v>
      </c>
      <c r="Q132" s="41">
        <v>559129.10169012239</v>
      </c>
      <c r="R132" s="41">
        <v>580937.0259042707</v>
      </c>
      <c r="S132" s="41">
        <v>591517.57889982685</v>
      </c>
      <c r="T132" s="41">
        <v>602906.00090343191</v>
      </c>
      <c r="U132" s="41">
        <v>276094.5959916361</v>
      </c>
      <c r="V132" s="41">
        <v>286461.56710134522</v>
      </c>
      <c r="W132" s="41">
        <v>38749.637208448366</v>
      </c>
      <c r="X132" s="41">
        <v>39274.498120936012</v>
      </c>
      <c r="Y132" s="41">
        <v>39863.279060850895</v>
      </c>
      <c r="Z132" s="41">
        <v>40516.693406335296</v>
      </c>
      <c r="AA132" s="41">
        <v>41235.777935115831</v>
      </c>
      <c r="AC132" s="17"/>
    </row>
    <row r="133" spans="1:29" x14ac:dyDescent="0.25">
      <c r="A133" t="s">
        <v>88</v>
      </c>
      <c r="B133" s="40">
        <v>2499.1263120260974</v>
      </c>
      <c r="C133" s="40">
        <v>157.76442090276907</v>
      </c>
      <c r="D133" s="40">
        <v>159.10737399244687</v>
      </c>
      <c r="E133" s="40">
        <v>172.51635446145835</v>
      </c>
      <c r="F133" s="40">
        <v>191.18984600467212</v>
      </c>
      <c r="G133" s="40">
        <v>201.97913461438762</v>
      </c>
      <c r="H133" s="40">
        <v>216.05030662968014</v>
      </c>
      <c r="I133" s="40">
        <v>229.42281381717802</v>
      </c>
      <c r="J133" s="40">
        <v>238.6378548903543</v>
      </c>
      <c r="K133" s="40">
        <v>247.48557550671472</v>
      </c>
      <c r="L133" s="40">
        <v>270.09979581351809</v>
      </c>
      <c r="M133" s="40">
        <v>300.44282293777928</v>
      </c>
      <c r="N133" s="40">
        <v>320.91827665243221</v>
      </c>
      <c r="O133" s="40">
        <v>336.58847691824951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3260407.24</v>
      </c>
      <c r="C134" s="40">
        <v>3260407.24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1856572.6058244153</v>
      </c>
      <c r="C135" s="40">
        <v>1856572.6058244153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1135276.9889999996</v>
      </c>
      <c r="C136" s="42">
        <v>1135276.9889999996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39A0B-0BD9-4472-AAFC-D88B7E28B2C3}">
  <dimension ref="A2:AD136"/>
  <sheetViews>
    <sheetView showGridLines="0" zoomScale="90" zoomScaleNormal="90" workbookViewId="0"/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159</v>
      </c>
      <c r="B2" s="4" t="s">
        <v>51</v>
      </c>
      <c r="C2" s="5" t="s">
        <v>52</v>
      </c>
      <c r="D2" s="5" t="s">
        <v>53</v>
      </c>
      <c r="E2" s="5" t="s">
        <v>54</v>
      </c>
      <c r="F2" s="5" t="s">
        <v>55</v>
      </c>
    </row>
    <row r="3" spans="1:29" x14ac:dyDescent="0.25">
      <c r="A3" s="3"/>
      <c r="B3" s="7">
        <v>0</v>
      </c>
      <c r="C3" s="7">
        <v>0</v>
      </c>
      <c r="D3" s="7">
        <v>0</v>
      </c>
      <c r="E3" s="7">
        <v>0</v>
      </c>
      <c r="F3" s="7">
        <v>0</v>
      </c>
    </row>
    <row r="4" spans="1:29" x14ac:dyDescent="0.25">
      <c r="A4" s="6" t="s">
        <v>56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29" x14ac:dyDescent="0.25">
      <c r="A5" s="8" t="s">
        <v>57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29" x14ac:dyDescent="0.25">
      <c r="A6" s="8" t="s">
        <v>58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x14ac:dyDescent="0.25">
      <c r="A7" s="8" t="s">
        <v>59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29" x14ac:dyDescent="0.25">
      <c r="A8" s="8" t="s">
        <v>60</v>
      </c>
    </row>
    <row r="9" spans="1:29" s="2" customFormat="1" x14ac:dyDescent="0.25">
      <c r="A9"/>
      <c r="B9" s="12">
        <v>2020</v>
      </c>
      <c r="C9" s="12">
        <v>2021</v>
      </c>
      <c r="D9" s="12">
        <v>2022</v>
      </c>
      <c r="E9" s="12">
        <v>2023</v>
      </c>
      <c r="F9" s="12">
        <v>2024</v>
      </c>
      <c r="G9" s="12">
        <v>2025</v>
      </c>
      <c r="H9" s="12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>
        <v>2033</v>
      </c>
      <c r="P9" s="12">
        <v>2034</v>
      </c>
      <c r="Q9" s="12">
        <v>2035</v>
      </c>
      <c r="R9" s="12">
        <v>2036</v>
      </c>
      <c r="S9" s="12">
        <v>2037</v>
      </c>
      <c r="T9" s="12">
        <v>2038</v>
      </c>
      <c r="U9" s="12">
        <v>2039</v>
      </c>
      <c r="V9" s="12">
        <v>2040</v>
      </c>
      <c r="W9" s="12">
        <v>2041</v>
      </c>
      <c r="X9" s="12">
        <v>2042</v>
      </c>
      <c r="Y9" s="12">
        <v>2043</v>
      </c>
      <c r="Z9" s="12">
        <v>2044</v>
      </c>
      <c r="AC9" s="13"/>
    </row>
    <row r="10" spans="1:29" x14ac:dyDescent="0.25">
      <c r="A10" s="121" t="s">
        <v>61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s="16" customFormat="1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/>
      <c r="AC15" s="17"/>
    </row>
    <row r="16" spans="1:29" x14ac:dyDescent="0.25">
      <c r="A16" s="8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30" x14ac:dyDescent="0.25">
      <c r="C17" s="19"/>
    </row>
    <row r="18" spans="1:30" s="23" customFormat="1" x14ac:dyDescent="0.25">
      <c r="A18"/>
      <c r="B18" s="20" t="s">
        <v>69</v>
      </c>
      <c r="C18" s="21">
        <v>2020</v>
      </c>
      <c r="D18" s="21">
        <v>2021</v>
      </c>
      <c r="E18" s="21">
        <v>2022</v>
      </c>
      <c r="F18" s="21">
        <v>2023</v>
      </c>
      <c r="G18" s="21">
        <v>2024</v>
      </c>
      <c r="H18" s="21">
        <v>2025</v>
      </c>
      <c r="I18" s="21">
        <v>2026</v>
      </c>
      <c r="J18" s="21">
        <v>2027</v>
      </c>
      <c r="K18" s="21">
        <v>2028</v>
      </c>
      <c r="L18" s="21">
        <v>2029</v>
      </c>
      <c r="M18" s="21">
        <v>2030</v>
      </c>
      <c r="N18" s="21">
        <v>2031</v>
      </c>
      <c r="O18" s="21">
        <v>2032</v>
      </c>
      <c r="P18" s="21">
        <v>2033</v>
      </c>
      <c r="Q18" s="21">
        <v>2034</v>
      </c>
      <c r="R18" s="21">
        <v>2035</v>
      </c>
      <c r="S18" s="21">
        <v>2036</v>
      </c>
      <c r="T18" s="21">
        <v>2037</v>
      </c>
      <c r="U18" s="21">
        <v>2038</v>
      </c>
      <c r="V18" s="21">
        <v>2039</v>
      </c>
      <c r="W18" s="21">
        <v>2040</v>
      </c>
      <c r="X18" s="21">
        <v>2041</v>
      </c>
      <c r="Y18" s="21">
        <v>2042</v>
      </c>
      <c r="Z18" s="21">
        <v>2043</v>
      </c>
      <c r="AA18" s="21">
        <v>2044</v>
      </c>
      <c r="AB18" s="20"/>
      <c r="AC18" s="22"/>
      <c r="AD18" s="20"/>
    </row>
    <row r="19" spans="1:30" s="16" customFormat="1" x14ac:dyDescent="0.25">
      <c r="A19" s="20" t="s">
        <v>68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C19" s="17"/>
    </row>
    <row r="20" spans="1:30" x14ac:dyDescent="0.25">
      <c r="A20" s="16" t="s">
        <v>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s="16" customFormat="1" x14ac:dyDescent="0.25">
      <c r="A24" t="s">
        <v>74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C24" s="17"/>
    </row>
    <row r="25" spans="1:30" x14ac:dyDescent="0.25">
      <c r="A25" s="16" t="s">
        <v>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s="16" customFormat="1" x14ac:dyDescent="0.25">
      <c r="A28" t="s">
        <v>78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C28" s="17"/>
    </row>
    <row r="29" spans="1:30" x14ac:dyDescent="0.25">
      <c r="A29" s="16" t="s">
        <v>79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30" s="16" customFormat="1" x14ac:dyDescent="0.25">
      <c r="A30" t="s">
        <v>80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C30" s="17"/>
    </row>
    <row r="31" spans="1:30" x14ac:dyDescent="0.25">
      <c r="A31" s="16" t="s">
        <v>81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s="16" customFormat="1" x14ac:dyDescent="0.25">
      <c r="A36" t="s">
        <v>86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C36" s="17"/>
    </row>
    <row r="37" spans="1:29" x14ac:dyDescent="0.25">
      <c r="A37" s="16" t="s">
        <v>87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s="26" customFormat="1" x14ac:dyDescent="0.25">
      <c r="A40" t="s">
        <v>90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C40" s="28"/>
    </row>
    <row r="41" spans="1:29" x14ac:dyDescent="0.25">
      <c r="A41" s="26" t="s">
        <v>91</v>
      </c>
    </row>
    <row r="43" spans="1:29" x14ac:dyDescent="0.25">
      <c r="B43" s="29" t="s">
        <v>93</v>
      </c>
      <c r="C43" s="29" t="s">
        <v>94</v>
      </c>
      <c r="D43" s="29" t="s">
        <v>95</v>
      </c>
      <c r="E43" s="29" t="s">
        <v>96</v>
      </c>
      <c r="F43" s="29" t="s">
        <v>97</v>
      </c>
      <c r="G43" s="29" t="s">
        <v>98</v>
      </c>
    </row>
    <row r="44" spans="1:29" x14ac:dyDescent="0.25">
      <c r="A44" s="29" t="s">
        <v>92</v>
      </c>
      <c r="B44" s="7" t="s">
        <v>107</v>
      </c>
      <c r="C44" s="7" t="s">
        <v>107</v>
      </c>
      <c r="D44" s="14" t="s">
        <v>107</v>
      </c>
      <c r="E44" s="30" t="s">
        <v>107</v>
      </c>
      <c r="F44" s="31" t="s">
        <v>107</v>
      </c>
      <c r="G44" s="14">
        <v>0</v>
      </c>
    </row>
    <row r="45" spans="1:29" x14ac:dyDescent="0.25">
      <c r="A45" s="7" t="s">
        <v>107</v>
      </c>
    </row>
    <row r="46" spans="1:29" s="32" customFormat="1" ht="4.5" customHeight="1" x14ac:dyDescent="0.25">
      <c r="A46"/>
      <c r="AC46" s="33"/>
    </row>
    <row r="47" spans="1:29" x14ac:dyDescent="0.25">
      <c r="A47" s="32"/>
    </row>
    <row r="48" spans="1:29" x14ac:dyDescent="0.25">
      <c r="A48" s="2" t="s">
        <v>160</v>
      </c>
      <c r="B48" s="4" t="s">
        <v>51</v>
      </c>
      <c r="C48" s="5" t="s">
        <v>52</v>
      </c>
      <c r="D48" s="5" t="s">
        <v>53</v>
      </c>
      <c r="E48" s="5" t="s">
        <v>54</v>
      </c>
      <c r="F48" s="5" t="s">
        <v>55</v>
      </c>
    </row>
    <row r="49" spans="1:29" x14ac:dyDescent="0.25">
      <c r="A49" s="3"/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29" x14ac:dyDescent="0.25">
      <c r="A53" s="8" t="s">
        <v>59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</row>
    <row r="54" spans="1:29" x14ac:dyDescent="0.25">
      <c r="A54" s="8" t="s">
        <v>60</v>
      </c>
    </row>
    <row r="55" spans="1:29" s="2" customFormat="1" x14ac:dyDescent="0.25">
      <c r="A55"/>
      <c r="B55" s="12">
        <v>2020</v>
      </c>
      <c r="C55" s="12">
        <v>2021</v>
      </c>
      <c r="D55" s="12">
        <v>2022</v>
      </c>
      <c r="E55" s="12">
        <v>2023</v>
      </c>
      <c r="F55" s="12">
        <v>2024</v>
      </c>
      <c r="G55" s="12">
        <v>2025</v>
      </c>
      <c r="H55" s="12">
        <v>2026</v>
      </c>
      <c r="I55" s="12">
        <v>2027</v>
      </c>
      <c r="J55" s="12">
        <v>2028</v>
      </c>
      <c r="K55" s="12">
        <v>2029</v>
      </c>
      <c r="L55" s="12">
        <v>2030</v>
      </c>
      <c r="M55" s="12">
        <v>2031</v>
      </c>
      <c r="N55" s="12">
        <v>2032</v>
      </c>
      <c r="O55" s="12">
        <v>2033</v>
      </c>
      <c r="P55" s="12">
        <v>2034</v>
      </c>
      <c r="Q55" s="12">
        <v>2035</v>
      </c>
      <c r="R55" s="12">
        <v>2036</v>
      </c>
      <c r="S55" s="12">
        <v>2037</v>
      </c>
      <c r="T55" s="12">
        <v>2038</v>
      </c>
      <c r="U55" s="12">
        <v>2039</v>
      </c>
      <c r="V55" s="12">
        <v>2040</v>
      </c>
      <c r="W55" s="12">
        <v>2041</v>
      </c>
      <c r="X55" s="12">
        <v>2042</v>
      </c>
      <c r="Y55" s="12">
        <v>2043</v>
      </c>
      <c r="Z55" s="12">
        <v>2044</v>
      </c>
      <c r="AA55"/>
      <c r="AC55" s="13"/>
    </row>
    <row r="56" spans="1:29" x14ac:dyDescent="0.25">
      <c r="A56" s="2" t="s">
        <v>100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9" x14ac:dyDescent="0.25">
      <c r="A57" s="8" t="s">
        <v>101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6"/>
    </row>
    <row r="59" spans="1:29" s="16" customFormat="1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/>
      <c r="AC59" s="17"/>
    </row>
    <row r="60" spans="1:29" x14ac:dyDescent="0.25">
      <c r="A60" s="8" t="s">
        <v>104</v>
      </c>
    </row>
    <row r="62" spans="1:29" s="23" customFormat="1" x14ac:dyDescent="0.25">
      <c r="A62"/>
      <c r="B62" s="23" t="s">
        <v>69</v>
      </c>
      <c r="C62" s="34">
        <v>2020</v>
      </c>
      <c r="D62" s="34">
        <v>2021</v>
      </c>
      <c r="E62" s="34">
        <v>2022</v>
      </c>
      <c r="F62" s="34">
        <v>2023</v>
      </c>
      <c r="G62" s="34">
        <v>2024</v>
      </c>
      <c r="H62" s="34">
        <v>2025</v>
      </c>
      <c r="I62" s="34">
        <v>2026</v>
      </c>
      <c r="J62" s="34">
        <v>2027</v>
      </c>
      <c r="K62" s="34">
        <v>2028</v>
      </c>
      <c r="L62" s="34">
        <v>2029</v>
      </c>
      <c r="M62" s="34">
        <v>2030</v>
      </c>
      <c r="N62" s="34">
        <v>2031</v>
      </c>
      <c r="O62" s="34">
        <v>2032</v>
      </c>
      <c r="P62" s="34">
        <v>2033</v>
      </c>
      <c r="Q62" s="34">
        <v>2034</v>
      </c>
      <c r="R62" s="34">
        <v>2035</v>
      </c>
      <c r="S62" s="34">
        <v>2036</v>
      </c>
      <c r="T62" s="34">
        <v>2037</v>
      </c>
      <c r="U62" s="34">
        <v>2038</v>
      </c>
      <c r="V62" s="34">
        <v>2039</v>
      </c>
      <c r="W62" s="34">
        <v>2040</v>
      </c>
      <c r="X62" s="34">
        <v>2041</v>
      </c>
      <c r="Y62" s="34">
        <v>2042</v>
      </c>
      <c r="Z62" s="34">
        <v>2043</v>
      </c>
      <c r="AA62" s="34">
        <v>2044</v>
      </c>
      <c r="AC62" s="35"/>
    </row>
    <row r="63" spans="1:29" x14ac:dyDescent="0.25">
      <c r="A63" s="23" t="s">
        <v>68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1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s="16" customFormat="1" x14ac:dyDescent="0.25">
      <c r="A68" t="s">
        <v>74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17"/>
      <c r="AC68" s="17"/>
    </row>
    <row r="69" spans="1:29" x14ac:dyDescent="0.25">
      <c r="A69" s="16" t="s">
        <v>75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1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s="16" customFormat="1" x14ac:dyDescent="0.25">
      <c r="A72" t="s">
        <v>78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17"/>
      <c r="AC72" s="17"/>
    </row>
    <row r="73" spans="1:29" x14ac:dyDescent="0.25">
      <c r="A73" s="16" t="s">
        <v>79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1"/>
    </row>
    <row r="74" spans="1:29" s="16" customFormat="1" x14ac:dyDescent="0.25">
      <c r="A74" t="s">
        <v>80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17"/>
      <c r="AC74" s="17"/>
    </row>
    <row r="75" spans="1:29" x14ac:dyDescent="0.25">
      <c r="A75" s="16" t="s">
        <v>81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1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s="16" customFormat="1" x14ac:dyDescent="0.25">
      <c r="A80" t="s">
        <v>86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17"/>
      <c r="AC80" s="17"/>
    </row>
    <row r="81" spans="1:29" x14ac:dyDescent="0.25">
      <c r="A81" s="16" t="s">
        <v>87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1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s="26" customFormat="1" x14ac:dyDescent="0.25">
      <c r="A84" t="s">
        <v>90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8"/>
      <c r="AC84" s="28"/>
    </row>
    <row r="85" spans="1:29" x14ac:dyDescent="0.25">
      <c r="A85" s="26" t="s">
        <v>91</v>
      </c>
    </row>
    <row r="87" spans="1:29" x14ac:dyDescent="0.25">
      <c r="B87" s="29" t="s">
        <v>93</v>
      </c>
      <c r="C87" s="29" t="s">
        <v>94</v>
      </c>
      <c r="D87" s="29" t="s">
        <v>105</v>
      </c>
      <c r="E87" s="29" t="s">
        <v>96</v>
      </c>
      <c r="F87" s="29" t="s">
        <v>97</v>
      </c>
      <c r="G87" s="29" t="s">
        <v>98</v>
      </c>
    </row>
    <row r="88" spans="1:29" x14ac:dyDescent="0.25">
      <c r="A88" s="29" t="s">
        <v>92</v>
      </c>
      <c r="B88" s="7" t="s">
        <v>107</v>
      </c>
      <c r="C88" s="7" t="s">
        <v>107</v>
      </c>
      <c r="D88" s="14" t="s">
        <v>107</v>
      </c>
      <c r="E88" s="7"/>
      <c r="F88" s="31" t="s">
        <v>107</v>
      </c>
      <c r="G88" s="14">
        <v>0</v>
      </c>
    </row>
    <row r="89" spans="1:29" x14ac:dyDescent="0.25">
      <c r="A89" s="7" t="s">
        <v>107</v>
      </c>
    </row>
    <row r="90" spans="1:29" s="32" customFormat="1" ht="4.5" customHeight="1" x14ac:dyDescent="0.25">
      <c r="A90"/>
      <c r="AC90" s="33"/>
    </row>
    <row r="91" spans="1:29" x14ac:dyDescent="0.25">
      <c r="A91" s="32"/>
    </row>
    <row r="92" spans="1:29" x14ac:dyDescent="0.25">
      <c r="A92" s="2" t="s">
        <v>161</v>
      </c>
      <c r="B92" s="4" t="s">
        <v>51</v>
      </c>
      <c r="C92" s="5" t="s">
        <v>52</v>
      </c>
      <c r="D92" s="5" t="s">
        <v>53</v>
      </c>
      <c r="E92" s="5" t="s">
        <v>54</v>
      </c>
      <c r="F92" s="5" t="s">
        <v>55</v>
      </c>
    </row>
    <row r="93" spans="1:29" x14ac:dyDescent="0.25">
      <c r="A93" s="3"/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0</v>
      </c>
      <c r="C95" s="36">
        <v>0</v>
      </c>
      <c r="D95" s="36">
        <v>0</v>
      </c>
      <c r="E95" s="36">
        <v>0</v>
      </c>
      <c r="F95" s="36">
        <v>0</v>
      </c>
    </row>
    <row r="96" spans="1:29" x14ac:dyDescent="0.25">
      <c r="A96" s="8" t="s">
        <v>58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9" x14ac:dyDescent="0.25">
      <c r="A97" s="8" t="s">
        <v>59</v>
      </c>
      <c r="B97" s="8" t="s">
        <v>107</v>
      </c>
      <c r="C97" s="8" t="s">
        <v>107</v>
      </c>
      <c r="D97" s="8" t="s">
        <v>107</v>
      </c>
      <c r="E97" s="8" t="s">
        <v>107</v>
      </c>
      <c r="F97" s="8" t="s">
        <v>107</v>
      </c>
    </row>
    <row r="98" spans="1:29" x14ac:dyDescent="0.25">
      <c r="A98" s="8" t="s">
        <v>60</v>
      </c>
    </row>
    <row r="99" spans="1:29" s="2" customFormat="1" x14ac:dyDescent="0.25">
      <c r="A99"/>
      <c r="B99" s="38">
        <v>2020</v>
      </c>
      <c r="C99" s="38">
        <v>2021</v>
      </c>
      <c r="D99" s="38">
        <v>2022</v>
      </c>
      <c r="E99" s="38">
        <v>2023</v>
      </c>
      <c r="F99" s="38">
        <v>2024</v>
      </c>
      <c r="G99" s="38">
        <v>2025</v>
      </c>
      <c r="H99" s="38">
        <v>2026</v>
      </c>
      <c r="I99" s="38">
        <v>2027</v>
      </c>
      <c r="J99" s="38">
        <v>2028</v>
      </c>
      <c r="K99" s="38">
        <v>2029</v>
      </c>
      <c r="L99" s="38">
        <v>2030</v>
      </c>
      <c r="M99" s="38">
        <v>2031</v>
      </c>
      <c r="N99" s="38">
        <v>2032</v>
      </c>
      <c r="O99" s="38">
        <v>2033</v>
      </c>
      <c r="P99" s="38">
        <v>2034</v>
      </c>
      <c r="Q99" s="38">
        <v>2035</v>
      </c>
      <c r="R99" s="38">
        <v>2036</v>
      </c>
      <c r="S99" s="38">
        <v>2037</v>
      </c>
      <c r="T99" s="38">
        <v>2038</v>
      </c>
      <c r="U99" s="38">
        <v>2039</v>
      </c>
      <c r="V99" s="38">
        <v>2040</v>
      </c>
      <c r="W99" s="38">
        <v>2041</v>
      </c>
      <c r="X99" s="38">
        <v>2042</v>
      </c>
      <c r="Y99" s="38">
        <v>2043</v>
      </c>
      <c r="Z99" s="38">
        <v>2044</v>
      </c>
      <c r="AC99" s="13"/>
    </row>
    <row r="100" spans="1:29" x14ac:dyDescent="0.25">
      <c r="A100" s="29" t="s">
        <v>61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s="16" customFormat="1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C105" s="17"/>
    </row>
    <row r="106" spans="1:29" x14ac:dyDescent="0.25">
      <c r="A106" s="8" t="s">
        <v>67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9" x14ac:dyDescent="0.25"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</row>
    <row r="108" spans="1:29" x14ac:dyDescent="0.25">
      <c r="A108" s="8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s="16" customFormat="1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C110" s="17"/>
    </row>
    <row r="111" spans="1:29" x14ac:dyDescent="0.25">
      <c r="A111" s="8" t="s">
        <v>104</v>
      </c>
    </row>
    <row r="113" spans="1:29" s="23" customFormat="1" x14ac:dyDescent="0.25">
      <c r="A113"/>
      <c r="B113" s="23" t="s">
        <v>69</v>
      </c>
      <c r="C113" s="34">
        <v>2020</v>
      </c>
      <c r="D113" s="34">
        <v>2021</v>
      </c>
      <c r="E113" s="34">
        <v>2022</v>
      </c>
      <c r="F113" s="34">
        <v>2023</v>
      </c>
      <c r="G113" s="34">
        <v>2024</v>
      </c>
      <c r="H113" s="34">
        <v>2025</v>
      </c>
      <c r="I113" s="34">
        <v>2026</v>
      </c>
      <c r="J113" s="34">
        <v>2027</v>
      </c>
      <c r="K113" s="34">
        <v>2028</v>
      </c>
      <c r="L113" s="34">
        <v>2029</v>
      </c>
      <c r="M113" s="34">
        <v>2030</v>
      </c>
      <c r="N113" s="34">
        <v>2031</v>
      </c>
      <c r="O113" s="34">
        <v>2032</v>
      </c>
      <c r="P113" s="34">
        <v>2033</v>
      </c>
      <c r="Q113" s="34">
        <v>2034</v>
      </c>
      <c r="R113" s="34">
        <v>2035</v>
      </c>
      <c r="S113" s="34">
        <v>2036</v>
      </c>
      <c r="T113" s="34">
        <v>2037</v>
      </c>
      <c r="U113" s="34">
        <v>2038</v>
      </c>
      <c r="V113" s="34">
        <v>2039</v>
      </c>
      <c r="W113" s="34">
        <v>2040</v>
      </c>
      <c r="X113" s="34">
        <v>2041</v>
      </c>
      <c r="Y113" s="34">
        <v>2042</v>
      </c>
      <c r="Z113" s="34">
        <v>2043</v>
      </c>
      <c r="AA113" s="34">
        <v>2044</v>
      </c>
      <c r="AC113" s="35"/>
    </row>
    <row r="114" spans="1:29" x14ac:dyDescent="0.25">
      <c r="A114" s="23" t="s">
        <v>68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s="16" customFormat="1" x14ac:dyDescent="0.25">
      <c r="A119" t="s">
        <v>74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C119" s="17"/>
    </row>
    <row r="120" spans="1:29" x14ac:dyDescent="0.25">
      <c r="A120" s="16" t="s">
        <v>75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s="16" customFormat="1" x14ac:dyDescent="0.25">
      <c r="A123" t="s">
        <v>78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C123" s="17"/>
    </row>
    <row r="124" spans="1:29" x14ac:dyDescent="0.25">
      <c r="A124" s="16" t="s">
        <v>79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</row>
    <row r="125" spans="1:29" s="16" customFormat="1" x14ac:dyDescent="0.25">
      <c r="A125" t="s">
        <v>80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C125" s="17"/>
    </row>
    <row r="126" spans="1:29" x14ac:dyDescent="0.25">
      <c r="A126" s="16" t="s">
        <v>81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s="16" customFormat="1" x14ac:dyDescent="0.25">
      <c r="A131" t="s">
        <v>86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C131" s="17"/>
    </row>
    <row r="132" spans="1:29" x14ac:dyDescent="0.25">
      <c r="A132" s="16" t="s">
        <v>87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s="26" customFormat="1" x14ac:dyDescent="0.25">
      <c r="A135" t="s">
        <v>90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C135" s="28"/>
    </row>
    <row r="136" spans="1:29" x14ac:dyDescent="0.25">
      <c r="A136" s="26" t="s">
        <v>91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CA83D-C41E-46A0-A1BB-6B9FD8B5E605}">
  <dimension ref="A2:AD136"/>
  <sheetViews>
    <sheetView showGridLines="0" zoomScale="90" zoomScaleNormal="90" workbookViewId="0"/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162</v>
      </c>
      <c r="B2" s="4" t="s">
        <v>51</v>
      </c>
      <c r="C2" s="5" t="s">
        <v>52</v>
      </c>
      <c r="D2" s="5" t="s">
        <v>53</v>
      </c>
      <c r="E2" s="5" t="s">
        <v>54</v>
      </c>
      <c r="F2" s="5" t="s">
        <v>55</v>
      </c>
    </row>
    <row r="3" spans="1:29" x14ac:dyDescent="0.25">
      <c r="A3" s="3"/>
      <c r="B3" s="7">
        <v>0</v>
      </c>
      <c r="C3" s="7">
        <v>0</v>
      </c>
      <c r="D3" s="7">
        <v>0</v>
      </c>
      <c r="E3" s="7">
        <v>0</v>
      </c>
      <c r="F3" s="7">
        <v>0</v>
      </c>
    </row>
    <row r="4" spans="1:29" x14ac:dyDescent="0.25">
      <c r="A4" s="6" t="s">
        <v>56</v>
      </c>
      <c r="B4" s="7">
        <v>135388.89100000003</v>
      </c>
      <c r="C4" s="7">
        <v>135388.89100000003</v>
      </c>
      <c r="D4" s="7">
        <v>0</v>
      </c>
      <c r="E4" s="7">
        <v>135388.89100000003</v>
      </c>
      <c r="F4" s="7">
        <v>135388.89100000003</v>
      </c>
    </row>
    <row r="5" spans="1:29" x14ac:dyDescent="0.25">
      <c r="A5" s="8" t="s">
        <v>57</v>
      </c>
      <c r="B5" s="7">
        <v>-135388.89100000003</v>
      </c>
      <c r="C5" s="7">
        <v>-135388.89100000003</v>
      </c>
      <c r="D5" s="7">
        <v>0</v>
      </c>
      <c r="E5" s="7">
        <v>-135388.89100000003</v>
      </c>
      <c r="F5" s="7">
        <v>-135388.89100000003</v>
      </c>
    </row>
    <row r="6" spans="1:29" x14ac:dyDescent="0.25">
      <c r="A6" s="8" t="s">
        <v>58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x14ac:dyDescent="0.25">
      <c r="A7" s="8" t="s">
        <v>59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29" x14ac:dyDescent="0.25">
      <c r="A8" s="8" t="s">
        <v>60</v>
      </c>
    </row>
    <row r="9" spans="1:29" s="2" customFormat="1" x14ac:dyDescent="0.25">
      <c r="A9"/>
      <c r="B9" s="12">
        <v>2020</v>
      </c>
      <c r="C9" s="12">
        <v>2021</v>
      </c>
      <c r="D9" s="12">
        <v>2022</v>
      </c>
      <c r="E9" s="12">
        <v>2023</v>
      </c>
      <c r="F9" s="12">
        <v>2024</v>
      </c>
      <c r="G9" s="12">
        <v>2025</v>
      </c>
      <c r="H9" s="12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>
        <v>2033</v>
      </c>
      <c r="P9" s="12">
        <v>2034</v>
      </c>
      <c r="Q9" s="12">
        <v>2035</v>
      </c>
      <c r="R9" s="12">
        <v>2036</v>
      </c>
      <c r="S9" s="12">
        <v>2037</v>
      </c>
      <c r="T9" s="12">
        <v>2038</v>
      </c>
      <c r="U9" s="12">
        <v>2039</v>
      </c>
      <c r="V9" s="12">
        <v>2040</v>
      </c>
      <c r="W9" s="12">
        <v>2041</v>
      </c>
      <c r="X9" s="12">
        <v>2042</v>
      </c>
      <c r="Y9" s="12">
        <v>2043</v>
      </c>
      <c r="Z9" s="12">
        <v>2044</v>
      </c>
      <c r="AC9" s="13"/>
    </row>
    <row r="10" spans="1:29" x14ac:dyDescent="0.25">
      <c r="A10" s="121" t="s">
        <v>61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s="16" customFormat="1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/>
      <c r="AC15" s="17"/>
    </row>
    <row r="16" spans="1:29" x14ac:dyDescent="0.25">
      <c r="A16" s="8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30" x14ac:dyDescent="0.25">
      <c r="C17" s="19"/>
    </row>
    <row r="18" spans="1:30" s="23" customFormat="1" x14ac:dyDescent="0.25">
      <c r="A18"/>
      <c r="B18" s="20" t="s">
        <v>69</v>
      </c>
      <c r="C18" s="21">
        <v>2020</v>
      </c>
      <c r="D18" s="21">
        <v>2021</v>
      </c>
      <c r="E18" s="21">
        <v>2022</v>
      </c>
      <c r="F18" s="21">
        <v>2023</v>
      </c>
      <c r="G18" s="21">
        <v>2024</v>
      </c>
      <c r="H18" s="21">
        <v>2025</v>
      </c>
      <c r="I18" s="21">
        <v>2026</v>
      </c>
      <c r="J18" s="21">
        <v>2027</v>
      </c>
      <c r="K18" s="21">
        <v>2028</v>
      </c>
      <c r="L18" s="21">
        <v>2029</v>
      </c>
      <c r="M18" s="21">
        <v>2030</v>
      </c>
      <c r="N18" s="21">
        <v>2031</v>
      </c>
      <c r="O18" s="21">
        <v>2032</v>
      </c>
      <c r="P18" s="21">
        <v>2033</v>
      </c>
      <c r="Q18" s="21">
        <v>2034</v>
      </c>
      <c r="R18" s="21">
        <v>2035</v>
      </c>
      <c r="S18" s="21">
        <v>2036</v>
      </c>
      <c r="T18" s="21">
        <v>2037</v>
      </c>
      <c r="U18" s="21">
        <v>2038</v>
      </c>
      <c r="V18" s="21">
        <v>2039</v>
      </c>
      <c r="W18" s="21">
        <v>2040</v>
      </c>
      <c r="X18" s="21">
        <v>2041</v>
      </c>
      <c r="Y18" s="21">
        <v>2042</v>
      </c>
      <c r="Z18" s="21">
        <v>2043</v>
      </c>
      <c r="AA18" s="21">
        <v>2044</v>
      </c>
      <c r="AB18" s="20"/>
      <c r="AC18" s="22"/>
      <c r="AD18" s="20"/>
    </row>
    <row r="19" spans="1:30" s="16" customFormat="1" x14ac:dyDescent="0.25">
      <c r="A19" s="20" t="s">
        <v>68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C19" s="17"/>
    </row>
    <row r="20" spans="1:30" x14ac:dyDescent="0.25">
      <c r="A20" s="16" t="s">
        <v>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135388.89100000003</v>
      </c>
      <c r="C23" s="25">
        <v>135388.89100000003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s="16" customFormat="1" x14ac:dyDescent="0.25">
      <c r="A24" t="s">
        <v>74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C24" s="17"/>
    </row>
    <row r="25" spans="1:30" x14ac:dyDescent="0.25">
      <c r="A25" s="16" t="s">
        <v>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135388.89100000003</v>
      </c>
      <c r="C27" s="25">
        <v>135388.89100000003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s="16" customFormat="1" x14ac:dyDescent="0.25">
      <c r="A28" t="s">
        <v>78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C28" s="17"/>
    </row>
    <row r="29" spans="1:30" x14ac:dyDescent="0.25">
      <c r="A29" s="16" t="s">
        <v>79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30" s="16" customFormat="1" x14ac:dyDescent="0.25">
      <c r="A30" t="s">
        <v>80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C30" s="17"/>
    </row>
    <row r="31" spans="1:30" x14ac:dyDescent="0.25">
      <c r="A31" s="16" t="s">
        <v>81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135388.89100000003</v>
      </c>
      <c r="C34" s="25">
        <v>135388.89100000003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s="16" customFormat="1" x14ac:dyDescent="0.25">
      <c r="A36" t="s">
        <v>86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C36" s="17"/>
    </row>
    <row r="37" spans="1:29" x14ac:dyDescent="0.25">
      <c r="A37" s="16" t="s">
        <v>87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s="26" customFormat="1" x14ac:dyDescent="0.25">
      <c r="A40" t="s">
        <v>90</v>
      </c>
      <c r="B40" s="27">
        <v>135388.89100000003</v>
      </c>
      <c r="C40" s="27">
        <v>135388.89100000003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C40" s="28"/>
    </row>
    <row r="41" spans="1:29" x14ac:dyDescent="0.25">
      <c r="A41" s="26" t="s">
        <v>91</v>
      </c>
    </row>
    <row r="43" spans="1:29" x14ac:dyDescent="0.25">
      <c r="B43" s="29" t="s">
        <v>93</v>
      </c>
      <c r="C43" s="29" t="s">
        <v>94</v>
      </c>
      <c r="D43" s="29" t="s">
        <v>95</v>
      </c>
      <c r="E43" s="29" t="s">
        <v>96</v>
      </c>
      <c r="F43" s="29" t="s">
        <v>97</v>
      </c>
      <c r="G43" s="29" t="s">
        <v>98</v>
      </c>
    </row>
    <row r="44" spans="1:29" x14ac:dyDescent="0.25">
      <c r="A44" s="29" t="s">
        <v>92</v>
      </c>
      <c r="B44" s="7" t="s">
        <v>107</v>
      </c>
      <c r="C44" s="7" t="s">
        <v>107</v>
      </c>
      <c r="D44" s="14" t="s">
        <v>107</v>
      </c>
      <c r="E44" s="30" t="s">
        <v>107</v>
      </c>
      <c r="F44" s="31" t="s">
        <v>107</v>
      </c>
      <c r="G44" s="14">
        <v>0</v>
      </c>
    </row>
    <row r="45" spans="1:29" x14ac:dyDescent="0.25">
      <c r="A45" s="7" t="s">
        <v>107</v>
      </c>
    </row>
    <row r="46" spans="1:29" s="32" customFormat="1" ht="4.5" customHeight="1" x14ac:dyDescent="0.25">
      <c r="A46"/>
      <c r="AC46" s="33"/>
    </row>
    <row r="47" spans="1:29" x14ac:dyDescent="0.25">
      <c r="A47" s="32"/>
    </row>
    <row r="48" spans="1:29" x14ac:dyDescent="0.25">
      <c r="A48" s="2" t="s">
        <v>163</v>
      </c>
      <c r="B48" s="4" t="s">
        <v>51</v>
      </c>
      <c r="C48" s="5" t="s">
        <v>52</v>
      </c>
      <c r="D48" s="5" t="s">
        <v>53</v>
      </c>
      <c r="E48" s="5" t="s">
        <v>54</v>
      </c>
      <c r="F48" s="5" t="s">
        <v>55</v>
      </c>
    </row>
    <row r="49" spans="1:29" x14ac:dyDescent="0.25">
      <c r="A49" s="3"/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29" x14ac:dyDescent="0.25">
      <c r="A50" s="6" t="s">
        <v>56</v>
      </c>
      <c r="B50" s="7">
        <v>15266.944</v>
      </c>
      <c r="C50" s="7">
        <v>15266.944</v>
      </c>
      <c r="D50" s="7">
        <v>0</v>
      </c>
      <c r="E50" s="7">
        <v>15266.944</v>
      </c>
      <c r="F50" s="7">
        <v>15266.944</v>
      </c>
    </row>
    <row r="51" spans="1:29" x14ac:dyDescent="0.25">
      <c r="A51" s="8" t="s">
        <v>57</v>
      </c>
      <c r="B51" s="7">
        <v>-15266.944</v>
      </c>
      <c r="C51" s="7">
        <v>-15266.944</v>
      </c>
      <c r="D51" s="7">
        <v>0</v>
      </c>
      <c r="E51" s="7">
        <v>-15266.944</v>
      </c>
      <c r="F51" s="7">
        <v>-15266.944</v>
      </c>
    </row>
    <row r="52" spans="1:29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29" x14ac:dyDescent="0.25">
      <c r="A53" s="8" t="s">
        <v>59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</row>
    <row r="54" spans="1:29" x14ac:dyDescent="0.25">
      <c r="A54" s="8" t="s">
        <v>60</v>
      </c>
    </row>
    <row r="55" spans="1:29" s="2" customFormat="1" x14ac:dyDescent="0.25">
      <c r="A55"/>
      <c r="B55" s="12">
        <v>2020</v>
      </c>
      <c r="C55" s="12">
        <v>2021</v>
      </c>
      <c r="D55" s="12">
        <v>2022</v>
      </c>
      <c r="E55" s="12">
        <v>2023</v>
      </c>
      <c r="F55" s="12">
        <v>2024</v>
      </c>
      <c r="G55" s="12">
        <v>2025</v>
      </c>
      <c r="H55" s="12">
        <v>2026</v>
      </c>
      <c r="I55" s="12">
        <v>2027</v>
      </c>
      <c r="J55" s="12">
        <v>2028</v>
      </c>
      <c r="K55" s="12">
        <v>2029</v>
      </c>
      <c r="L55" s="12">
        <v>2030</v>
      </c>
      <c r="M55" s="12">
        <v>2031</v>
      </c>
      <c r="N55" s="12">
        <v>2032</v>
      </c>
      <c r="O55" s="12">
        <v>2033</v>
      </c>
      <c r="P55" s="12">
        <v>2034</v>
      </c>
      <c r="Q55" s="12">
        <v>2035</v>
      </c>
      <c r="R55" s="12">
        <v>2036</v>
      </c>
      <c r="S55" s="12">
        <v>2037</v>
      </c>
      <c r="T55" s="12">
        <v>2038</v>
      </c>
      <c r="U55" s="12">
        <v>2039</v>
      </c>
      <c r="V55" s="12">
        <v>2040</v>
      </c>
      <c r="W55" s="12">
        <v>2041</v>
      </c>
      <c r="X55" s="12">
        <v>2042</v>
      </c>
      <c r="Y55" s="12">
        <v>2043</v>
      </c>
      <c r="Z55" s="12">
        <v>2044</v>
      </c>
      <c r="AA55"/>
      <c r="AC55" s="13"/>
    </row>
    <row r="56" spans="1:29" x14ac:dyDescent="0.25">
      <c r="A56" s="2" t="s">
        <v>100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9" x14ac:dyDescent="0.25">
      <c r="A57" s="8" t="s">
        <v>101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6"/>
    </row>
    <row r="59" spans="1:29" s="16" customFormat="1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/>
      <c r="AC59" s="17"/>
    </row>
    <row r="60" spans="1:29" x14ac:dyDescent="0.25">
      <c r="A60" s="8" t="s">
        <v>104</v>
      </c>
    </row>
    <row r="62" spans="1:29" s="23" customFormat="1" x14ac:dyDescent="0.25">
      <c r="A62"/>
      <c r="B62" s="23" t="s">
        <v>69</v>
      </c>
      <c r="C62" s="34">
        <v>2020</v>
      </c>
      <c r="D62" s="34">
        <v>2021</v>
      </c>
      <c r="E62" s="34">
        <v>2022</v>
      </c>
      <c r="F62" s="34">
        <v>2023</v>
      </c>
      <c r="G62" s="34">
        <v>2024</v>
      </c>
      <c r="H62" s="34">
        <v>2025</v>
      </c>
      <c r="I62" s="34">
        <v>2026</v>
      </c>
      <c r="J62" s="34">
        <v>2027</v>
      </c>
      <c r="K62" s="34">
        <v>2028</v>
      </c>
      <c r="L62" s="34">
        <v>2029</v>
      </c>
      <c r="M62" s="34">
        <v>2030</v>
      </c>
      <c r="N62" s="34">
        <v>2031</v>
      </c>
      <c r="O62" s="34">
        <v>2032</v>
      </c>
      <c r="P62" s="34">
        <v>2033</v>
      </c>
      <c r="Q62" s="34">
        <v>2034</v>
      </c>
      <c r="R62" s="34">
        <v>2035</v>
      </c>
      <c r="S62" s="34">
        <v>2036</v>
      </c>
      <c r="T62" s="34">
        <v>2037</v>
      </c>
      <c r="U62" s="34">
        <v>2038</v>
      </c>
      <c r="V62" s="34">
        <v>2039</v>
      </c>
      <c r="W62" s="34">
        <v>2040</v>
      </c>
      <c r="X62" s="34">
        <v>2041</v>
      </c>
      <c r="Y62" s="34">
        <v>2042</v>
      </c>
      <c r="Z62" s="34">
        <v>2043</v>
      </c>
      <c r="AA62" s="34">
        <v>2044</v>
      </c>
      <c r="AC62" s="35"/>
    </row>
    <row r="63" spans="1:29" x14ac:dyDescent="0.25">
      <c r="A63" s="23" t="s">
        <v>68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1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15266.944</v>
      </c>
      <c r="C67" s="25">
        <v>15266.944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s="16" customFormat="1" x14ac:dyDescent="0.25">
      <c r="A68" t="s">
        <v>74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17"/>
      <c r="AC68" s="17"/>
    </row>
    <row r="69" spans="1:29" x14ac:dyDescent="0.25">
      <c r="A69" s="16" t="s">
        <v>75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1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15266.944</v>
      </c>
      <c r="C71" s="25">
        <v>15266.944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s="16" customFormat="1" x14ac:dyDescent="0.25">
      <c r="A72" t="s">
        <v>78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17"/>
      <c r="AC72" s="17"/>
    </row>
    <row r="73" spans="1:29" x14ac:dyDescent="0.25">
      <c r="A73" s="16" t="s">
        <v>79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1"/>
    </row>
    <row r="74" spans="1:29" s="16" customFormat="1" x14ac:dyDescent="0.25">
      <c r="A74" t="s">
        <v>80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17"/>
      <c r="AC74" s="17"/>
    </row>
    <row r="75" spans="1:29" x14ac:dyDescent="0.25">
      <c r="A75" s="16" t="s">
        <v>81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1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15266.944</v>
      </c>
      <c r="C78" s="25">
        <v>15266.944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s="16" customFormat="1" x14ac:dyDescent="0.25">
      <c r="A80" t="s">
        <v>86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17"/>
      <c r="AC80" s="17"/>
    </row>
    <row r="81" spans="1:29" x14ac:dyDescent="0.25">
      <c r="A81" s="16" t="s">
        <v>87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1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s="26" customFormat="1" x14ac:dyDescent="0.25">
      <c r="A84" t="s">
        <v>90</v>
      </c>
      <c r="B84" s="27">
        <v>15266.944</v>
      </c>
      <c r="C84" s="27">
        <v>15266.944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8"/>
      <c r="AC84" s="28"/>
    </row>
    <row r="85" spans="1:29" x14ac:dyDescent="0.25">
      <c r="A85" s="26" t="s">
        <v>91</v>
      </c>
    </row>
    <row r="87" spans="1:29" x14ac:dyDescent="0.25">
      <c r="B87" s="29" t="s">
        <v>93</v>
      </c>
      <c r="C87" s="29" t="s">
        <v>94</v>
      </c>
      <c r="D87" s="29" t="s">
        <v>105</v>
      </c>
      <c r="E87" s="29" t="s">
        <v>96</v>
      </c>
      <c r="F87" s="29" t="s">
        <v>97</v>
      </c>
      <c r="G87" s="29" t="s">
        <v>98</v>
      </c>
    </row>
    <row r="88" spans="1:29" x14ac:dyDescent="0.25">
      <c r="A88" s="29" t="s">
        <v>92</v>
      </c>
      <c r="B88" s="7" t="s">
        <v>107</v>
      </c>
      <c r="C88" s="7" t="s">
        <v>107</v>
      </c>
      <c r="D88" s="14" t="s">
        <v>107</v>
      </c>
      <c r="E88" s="7"/>
      <c r="F88" s="31" t="s">
        <v>107</v>
      </c>
      <c r="G88" s="14">
        <v>0</v>
      </c>
    </row>
    <row r="89" spans="1:29" x14ac:dyDescent="0.25">
      <c r="A89" s="7" t="s">
        <v>107</v>
      </c>
    </row>
    <row r="90" spans="1:29" s="32" customFormat="1" ht="4.5" customHeight="1" x14ac:dyDescent="0.25">
      <c r="A90"/>
      <c r="AC90" s="33"/>
    </row>
    <row r="91" spans="1:29" x14ac:dyDescent="0.25">
      <c r="A91" s="32"/>
    </row>
    <row r="92" spans="1:29" x14ac:dyDescent="0.25">
      <c r="A92" s="2" t="s">
        <v>164</v>
      </c>
      <c r="B92" s="4" t="s">
        <v>51</v>
      </c>
      <c r="C92" s="5" t="s">
        <v>52</v>
      </c>
      <c r="D92" s="5" t="s">
        <v>53</v>
      </c>
      <c r="E92" s="5" t="s">
        <v>54</v>
      </c>
      <c r="F92" s="5" t="s">
        <v>55</v>
      </c>
    </row>
    <row r="93" spans="1:29" x14ac:dyDescent="0.25">
      <c r="A93" s="3"/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29" x14ac:dyDescent="0.25">
      <c r="A94" s="6" t="s">
        <v>56</v>
      </c>
      <c r="B94" s="36">
        <v>150655.83500000002</v>
      </c>
      <c r="C94" s="36">
        <v>150655.83500000002</v>
      </c>
      <c r="D94" s="36">
        <v>0</v>
      </c>
      <c r="E94" s="36">
        <v>150655.83500000002</v>
      </c>
      <c r="F94" s="36">
        <v>150655.83500000002</v>
      </c>
    </row>
    <row r="95" spans="1:29" x14ac:dyDescent="0.25">
      <c r="A95" s="8" t="s">
        <v>57</v>
      </c>
      <c r="B95" s="36">
        <v>-150655.83500000002</v>
      </c>
      <c r="C95" s="36">
        <v>-150655.83500000002</v>
      </c>
      <c r="D95" s="36">
        <v>0</v>
      </c>
      <c r="E95" s="36">
        <v>-150655.83500000002</v>
      </c>
      <c r="F95" s="36">
        <v>-150655.83500000002</v>
      </c>
    </row>
    <row r="96" spans="1:29" x14ac:dyDescent="0.25">
      <c r="A96" s="8" t="s">
        <v>58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9" x14ac:dyDescent="0.25">
      <c r="A97" s="8" t="s">
        <v>59</v>
      </c>
      <c r="B97" s="8" t="s">
        <v>107</v>
      </c>
      <c r="C97" s="8" t="s">
        <v>107</v>
      </c>
      <c r="D97" s="8" t="s">
        <v>107</v>
      </c>
      <c r="E97" s="8" t="s">
        <v>107</v>
      </c>
      <c r="F97" s="8" t="s">
        <v>107</v>
      </c>
    </row>
    <row r="98" spans="1:29" x14ac:dyDescent="0.25">
      <c r="A98" s="8" t="s">
        <v>60</v>
      </c>
    </row>
    <row r="99" spans="1:29" s="2" customFormat="1" x14ac:dyDescent="0.25">
      <c r="A99"/>
      <c r="B99" s="38">
        <v>2020</v>
      </c>
      <c r="C99" s="38">
        <v>2021</v>
      </c>
      <c r="D99" s="38">
        <v>2022</v>
      </c>
      <c r="E99" s="38">
        <v>2023</v>
      </c>
      <c r="F99" s="38">
        <v>2024</v>
      </c>
      <c r="G99" s="38">
        <v>2025</v>
      </c>
      <c r="H99" s="38">
        <v>2026</v>
      </c>
      <c r="I99" s="38">
        <v>2027</v>
      </c>
      <c r="J99" s="38">
        <v>2028</v>
      </c>
      <c r="K99" s="38">
        <v>2029</v>
      </c>
      <c r="L99" s="38">
        <v>2030</v>
      </c>
      <c r="M99" s="38">
        <v>2031</v>
      </c>
      <c r="N99" s="38">
        <v>2032</v>
      </c>
      <c r="O99" s="38">
        <v>2033</v>
      </c>
      <c r="P99" s="38">
        <v>2034</v>
      </c>
      <c r="Q99" s="38">
        <v>2035</v>
      </c>
      <c r="R99" s="38">
        <v>2036</v>
      </c>
      <c r="S99" s="38">
        <v>2037</v>
      </c>
      <c r="T99" s="38">
        <v>2038</v>
      </c>
      <c r="U99" s="38">
        <v>2039</v>
      </c>
      <c r="V99" s="38">
        <v>2040</v>
      </c>
      <c r="W99" s="38">
        <v>2041</v>
      </c>
      <c r="X99" s="38">
        <v>2042</v>
      </c>
      <c r="Y99" s="38">
        <v>2043</v>
      </c>
      <c r="Z99" s="38">
        <v>2044</v>
      </c>
      <c r="AC99" s="13"/>
    </row>
    <row r="100" spans="1:29" x14ac:dyDescent="0.25">
      <c r="A100" s="29" t="s">
        <v>61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s="16" customFormat="1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C105" s="17"/>
    </row>
    <row r="106" spans="1:29" x14ac:dyDescent="0.25">
      <c r="A106" s="8" t="s">
        <v>67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9" x14ac:dyDescent="0.25"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</row>
    <row r="108" spans="1:29" x14ac:dyDescent="0.25">
      <c r="A108" s="8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s="16" customFormat="1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C110" s="17"/>
    </row>
    <row r="111" spans="1:29" x14ac:dyDescent="0.25">
      <c r="A111" s="8" t="s">
        <v>104</v>
      </c>
    </row>
    <row r="113" spans="1:29" s="23" customFormat="1" x14ac:dyDescent="0.25">
      <c r="A113"/>
      <c r="B113" s="23" t="s">
        <v>69</v>
      </c>
      <c r="C113" s="34">
        <v>2020</v>
      </c>
      <c r="D113" s="34">
        <v>2021</v>
      </c>
      <c r="E113" s="34">
        <v>2022</v>
      </c>
      <c r="F113" s="34">
        <v>2023</v>
      </c>
      <c r="G113" s="34">
        <v>2024</v>
      </c>
      <c r="H113" s="34">
        <v>2025</v>
      </c>
      <c r="I113" s="34">
        <v>2026</v>
      </c>
      <c r="J113" s="34">
        <v>2027</v>
      </c>
      <c r="K113" s="34">
        <v>2028</v>
      </c>
      <c r="L113" s="34">
        <v>2029</v>
      </c>
      <c r="M113" s="34">
        <v>2030</v>
      </c>
      <c r="N113" s="34">
        <v>2031</v>
      </c>
      <c r="O113" s="34">
        <v>2032</v>
      </c>
      <c r="P113" s="34">
        <v>2033</v>
      </c>
      <c r="Q113" s="34">
        <v>2034</v>
      </c>
      <c r="R113" s="34">
        <v>2035</v>
      </c>
      <c r="S113" s="34">
        <v>2036</v>
      </c>
      <c r="T113" s="34">
        <v>2037</v>
      </c>
      <c r="U113" s="34">
        <v>2038</v>
      </c>
      <c r="V113" s="34">
        <v>2039</v>
      </c>
      <c r="W113" s="34">
        <v>2040</v>
      </c>
      <c r="X113" s="34">
        <v>2041</v>
      </c>
      <c r="Y113" s="34">
        <v>2042</v>
      </c>
      <c r="Z113" s="34">
        <v>2043</v>
      </c>
      <c r="AA113" s="34">
        <v>2044</v>
      </c>
      <c r="AC113" s="35"/>
    </row>
    <row r="114" spans="1:29" x14ac:dyDescent="0.25">
      <c r="A114" s="23" t="s">
        <v>68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150655.83500000002</v>
      </c>
      <c r="C118" s="40">
        <v>150655.83500000002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s="16" customFormat="1" x14ac:dyDescent="0.25">
      <c r="A119" t="s">
        <v>74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C119" s="17"/>
    </row>
    <row r="120" spans="1:29" x14ac:dyDescent="0.25">
      <c r="A120" s="16" t="s">
        <v>75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150655.83500000002</v>
      </c>
      <c r="C122" s="40">
        <v>150655.83500000002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s="16" customFormat="1" x14ac:dyDescent="0.25">
      <c r="A123" t="s">
        <v>78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C123" s="17"/>
    </row>
    <row r="124" spans="1:29" x14ac:dyDescent="0.25">
      <c r="A124" s="16" t="s">
        <v>79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</row>
    <row r="125" spans="1:29" s="16" customFormat="1" x14ac:dyDescent="0.25">
      <c r="A125" t="s">
        <v>80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C125" s="17"/>
    </row>
    <row r="126" spans="1:29" x14ac:dyDescent="0.25">
      <c r="A126" s="16" t="s">
        <v>81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150655.83500000002</v>
      </c>
      <c r="C129" s="40">
        <v>150655.83500000002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s="16" customFormat="1" x14ac:dyDescent="0.25">
      <c r="A131" t="s">
        <v>86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C131" s="17"/>
    </row>
    <row r="132" spans="1:29" x14ac:dyDescent="0.25">
      <c r="A132" s="16" t="s">
        <v>87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s="26" customFormat="1" x14ac:dyDescent="0.25">
      <c r="A135" t="s">
        <v>90</v>
      </c>
      <c r="B135" s="42">
        <v>150655.83500000002</v>
      </c>
      <c r="C135" s="42">
        <v>150655.83500000002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C135" s="28"/>
    </row>
    <row r="136" spans="1:29" x14ac:dyDescent="0.25">
      <c r="A136" s="26" t="s">
        <v>91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5F766-93C0-4EBB-A22C-201C4CA49852}">
  <dimension ref="A2:AD136"/>
  <sheetViews>
    <sheetView showGridLines="0" zoomScale="90" zoomScaleNormal="90" workbookViewId="0"/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165</v>
      </c>
      <c r="B2" s="4" t="s">
        <v>51</v>
      </c>
      <c r="C2" s="5" t="s">
        <v>52</v>
      </c>
      <c r="D2" s="5" t="s">
        <v>53</v>
      </c>
      <c r="E2" s="5" t="s">
        <v>54</v>
      </c>
      <c r="F2" s="5" t="s">
        <v>55</v>
      </c>
    </row>
    <row r="3" spans="1:29" x14ac:dyDescent="0.25">
      <c r="A3" s="3"/>
      <c r="B3" s="7">
        <v>0</v>
      </c>
      <c r="C3" s="7">
        <v>0</v>
      </c>
      <c r="D3" s="7">
        <v>0</v>
      </c>
      <c r="E3" s="7">
        <v>0</v>
      </c>
      <c r="F3" s="7">
        <v>0</v>
      </c>
    </row>
    <row r="4" spans="1:29" x14ac:dyDescent="0.25">
      <c r="A4" s="6" t="s">
        <v>56</v>
      </c>
      <c r="B4" s="7">
        <v>278632.51</v>
      </c>
      <c r="C4" s="7">
        <v>278632.51</v>
      </c>
      <c r="D4" s="7">
        <v>0</v>
      </c>
      <c r="E4" s="7">
        <v>278632.51</v>
      </c>
      <c r="F4" s="7">
        <v>278632.51</v>
      </c>
    </row>
    <row r="5" spans="1:29" x14ac:dyDescent="0.25">
      <c r="A5" s="8" t="s">
        <v>57</v>
      </c>
      <c r="B5" s="7">
        <v>-278632.51</v>
      </c>
      <c r="C5" s="7">
        <v>-278632.51</v>
      </c>
      <c r="D5" s="7">
        <v>0</v>
      </c>
      <c r="E5" s="7">
        <v>-278632.51</v>
      </c>
      <c r="F5" s="7">
        <v>-278632.51</v>
      </c>
    </row>
    <row r="6" spans="1:29" x14ac:dyDescent="0.25">
      <c r="A6" s="8" t="s">
        <v>58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9" x14ac:dyDescent="0.25">
      <c r="A7" s="8" t="s">
        <v>59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29" x14ac:dyDescent="0.25">
      <c r="A8" s="8" t="s">
        <v>60</v>
      </c>
    </row>
    <row r="9" spans="1:29" s="2" customFormat="1" x14ac:dyDescent="0.25">
      <c r="A9"/>
      <c r="B9" s="12">
        <v>2020</v>
      </c>
      <c r="C9" s="12">
        <v>2021</v>
      </c>
      <c r="D9" s="12">
        <v>2022</v>
      </c>
      <c r="E9" s="12">
        <v>2023</v>
      </c>
      <c r="F9" s="12">
        <v>2024</v>
      </c>
      <c r="G9" s="12">
        <v>2025</v>
      </c>
      <c r="H9" s="12">
        <v>2026</v>
      </c>
      <c r="I9" s="12">
        <v>2027</v>
      </c>
      <c r="J9" s="12">
        <v>2028</v>
      </c>
      <c r="K9" s="12">
        <v>2029</v>
      </c>
      <c r="L9" s="12">
        <v>2030</v>
      </c>
      <c r="M9" s="12">
        <v>2031</v>
      </c>
      <c r="N9" s="12">
        <v>2032</v>
      </c>
      <c r="O9" s="12">
        <v>2033</v>
      </c>
      <c r="P9" s="12">
        <v>2034</v>
      </c>
      <c r="Q9" s="12">
        <v>2035</v>
      </c>
      <c r="R9" s="12">
        <v>2036</v>
      </c>
      <c r="S9" s="12">
        <v>2037</v>
      </c>
      <c r="T9" s="12">
        <v>2038</v>
      </c>
      <c r="U9" s="12">
        <v>2039</v>
      </c>
      <c r="V9" s="12">
        <v>2040</v>
      </c>
      <c r="W9" s="12">
        <v>2041</v>
      </c>
      <c r="X9" s="12">
        <v>2042</v>
      </c>
      <c r="Y9" s="12">
        <v>2043</v>
      </c>
      <c r="Z9" s="12">
        <v>2044</v>
      </c>
      <c r="AC9" s="13"/>
    </row>
    <row r="10" spans="1:29" x14ac:dyDescent="0.25">
      <c r="A10" s="121" t="s">
        <v>61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s="16" customFormat="1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5"/>
      <c r="AC15" s="17"/>
    </row>
    <row r="16" spans="1:29" x14ac:dyDescent="0.25">
      <c r="A16" s="8" t="s">
        <v>67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30" x14ac:dyDescent="0.25">
      <c r="C17" s="19"/>
    </row>
    <row r="18" spans="1:30" s="23" customFormat="1" x14ac:dyDescent="0.25">
      <c r="A18"/>
      <c r="B18" s="20" t="s">
        <v>69</v>
      </c>
      <c r="C18" s="21">
        <v>2020</v>
      </c>
      <c r="D18" s="21">
        <v>2021</v>
      </c>
      <c r="E18" s="21">
        <v>2022</v>
      </c>
      <c r="F18" s="21">
        <v>2023</v>
      </c>
      <c r="G18" s="21">
        <v>2024</v>
      </c>
      <c r="H18" s="21">
        <v>2025</v>
      </c>
      <c r="I18" s="21">
        <v>2026</v>
      </c>
      <c r="J18" s="21">
        <v>2027</v>
      </c>
      <c r="K18" s="21">
        <v>2028</v>
      </c>
      <c r="L18" s="21">
        <v>2029</v>
      </c>
      <c r="M18" s="21">
        <v>2030</v>
      </c>
      <c r="N18" s="21">
        <v>2031</v>
      </c>
      <c r="O18" s="21">
        <v>2032</v>
      </c>
      <c r="P18" s="21">
        <v>2033</v>
      </c>
      <c r="Q18" s="21">
        <v>2034</v>
      </c>
      <c r="R18" s="21">
        <v>2035</v>
      </c>
      <c r="S18" s="21">
        <v>2036</v>
      </c>
      <c r="T18" s="21">
        <v>2037</v>
      </c>
      <c r="U18" s="21">
        <v>2038</v>
      </c>
      <c r="V18" s="21">
        <v>2039</v>
      </c>
      <c r="W18" s="21">
        <v>2040</v>
      </c>
      <c r="X18" s="21">
        <v>2041</v>
      </c>
      <c r="Y18" s="21">
        <v>2042</v>
      </c>
      <c r="Z18" s="21">
        <v>2043</v>
      </c>
      <c r="AA18" s="21">
        <v>2044</v>
      </c>
      <c r="AB18" s="20"/>
      <c r="AC18" s="22"/>
      <c r="AD18" s="20"/>
    </row>
    <row r="19" spans="1:30" s="16" customFormat="1" x14ac:dyDescent="0.25">
      <c r="A19" s="20" t="s">
        <v>68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C19" s="17"/>
    </row>
    <row r="20" spans="1:30" x14ac:dyDescent="0.25">
      <c r="A20" s="16" t="s">
        <v>70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278632.51</v>
      </c>
      <c r="C23" s="25">
        <v>278632.51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s="16" customFormat="1" x14ac:dyDescent="0.25">
      <c r="A24" t="s">
        <v>74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C24" s="17"/>
    </row>
    <row r="25" spans="1:30" x14ac:dyDescent="0.25">
      <c r="A25" s="16" t="s">
        <v>75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278632.51</v>
      </c>
      <c r="C27" s="25">
        <v>278632.51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s="16" customFormat="1" x14ac:dyDescent="0.25">
      <c r="A28" t="s">
        <v>78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C28" s="17"/>
    </row>
    <row r="29" spans="1:30" x14ac:dyDescent="0.25">
      <c r="A29" s="16" t="s">
        <v>79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30" s="16" customFormat="1" x14ac:dyDescent="0.25">
      <c r="A30" t="s">
        <v>80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C30" s="17"/>
    </row>
    <row r="31" spans="1:30" x14ac:dyDescent="0.25">
      <c r="A31" s="16" t="s">
        <v>81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278632.51</v>
      </c>
      <c r="C34" s="25">
        <v>278632.51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s="16" customFormat="1" x14ac:dyDescent="0.25">
      <c r="A36" t="s">
        <v>86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C36" s="17"/>
    </row>
    <row r="37" spans="1:29" x14ac:dyDescent="0.25">
      <c r="A37" s="16" t="s">
        <v>87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s="26" customFormat="1" x14ac:dyDescent="0.25">
      <c r="A40" t="s">
        <v>90</v>
      </c>
      <c r="B40" s="27">
        <v>278632.51</v>
      </c>
      <c r="C40" s="27">
        <v>278632.51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C40" s="28"/>
    </row>
    <row r="41" spans="1:29" x14ac:dyDescent="0.25">
      <c r="A41" s="26" t="s">
        <v>91</v>
      </c>
    </row>
    <row r="43" spans="1:29" x14ac:dyDescent="0.25">
      <c r="B43" s="29" t="s">
        <v>93</v>
      </c>
      <c r="C43" s="29" t="s">
        <v>94</v>
      </c>
      <c r="D43" s="29" t="s">
        <v>95</v>
      </c>
      <c r="E43" s="29" t="s">
        <v>96</v>
      </c>
      <c r="F43" s="29" t="s">
        <v>97</v>
      </c>
      <c r="G43" s="29" t="s">
        <v>98</v>
      </c>
    </row>
    <row r="44" spans="1:29" x14ac:dyDescent="0.25">
      <c r="A44" s="29" t="s">
        <v>92</v>
      </c>
      <c r="B44" s="7" t="s">
        <v>107</v>
      </c>
      <c r="C44" s="7" t="s">
        <v>107</v>
      </c>
      <c r="D44" s="14" t="s">
        <v>107</v>
      </c>
      <c r="E44" s="30" t="s">
        <v>107</v>
      </c>
      <c r="F44" s="31" t="s">
        <v>107</v>
      </c>
      <c r="G44" s="14">
        <v>0</v>
      </c>
    </row>
    <row r="45" spans="1:29" x14ac:dyDescent="0.25">
      <c r="A45" s="7" t="s">
        <v>107</v>
      </c>
    </row>
    <row r="46" spans="1:29" s="32" customFormat="1" ht="4.5" customHeight="1" x14ac:dyDescent="0.25">
      <c r="A46"/>
      <c r="AC46" s="33"/>
    </row>
    <row r="47" spans="1:29" x14ac:dyDescent="0.25">
      <c r="A47" s="32"/>
    </row>
    <row r="48" spans="1:29" x14ac:dyDescent="0.25">
      <c r="A48" s="2" t="s">
        <v>166</v>
      </c>
      <c r="B48" s="4" t="s">
        <v>51</v>
      </c>
      <c r="C48" s="5" t="s">
        <v>52</v>
      </c>
      <c r="D48" s="5" t="s">
        <v>53</v>
      </c>
      <c r="E48" s="5" t="s">
        <v>54</v>
      </c>
      <c r="F48" s="5" t="s">
        <v>55</v>
      </c>
    </row>
    <row r="49" spans="1:29" x14ac:dyDescent="0.25">
      <c r="A49" s="3"/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29" x14ac:dyDescent="0.25">
      <c r="A50" s="6" t="s">
        <v>56</v>
      </c>
      <c r="B50" s="7">
        <v>20972.44</v>
      </c>
      <c r="C50" s="7">
        <v>20972.44</v>
      </c>
      <c r="D50" s="7">
        <v>0</v>
      </c>
      <c r="E50" s="7">
        <v>20972.44</v>
      </c>
      <c r="F50" s="7">
        <v>20972.44</v>
      </c>
    </row>
    <row r="51" spans="1:29" x14ac:dyDescent="0.25">
      <c r="A51" s="8" t="s">
        <v>57</v>
      </c>
      <c r="B51" s="7">
        <v>-20972.44</v>
      </c>
      <c r="C51" s="7">
        <v>-20972.44</v>
      </c>
      <c r="D51" s="7">
        <v>0</v>
      </c>
      <c r="E51" s="7">
        <v>-20972.44</v>
      </c>
      <c r="F51" s="7">
        <v>-20972.44</v>
      </c>
    </row>
    <row r="52" spans="1:29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</row>
    <row r="53" spans="1:29" x14ac:dyDescent="0.25">
      <c r="A53" s="8" t="s">
        <v>59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</row>
    <row r="54" spans="1:29" x14ac:dyDescent="0.25">
      <c r="A54" s="8" t="s">
        <v>60</v>
      </c>
    </row>
    <row r="55" spans="1:29" s="2" customFormat="1" x14ac:dyDescent="0.25">
      <c r="A55"/>
      <c r="B55" s="12">
        <v>2020</v>
      </c>
      <c r="C55" s="12">
        <v>2021</v>
      </c>
      <c r="D55" s="12">
        <v>2022</v>
      </c>
      <c r="E55" s="12">
        <v>2023</v>
      </c>
      <c r="F55" s="12">
        <v>2024</v>
      </c>
      <c r="G55" s="12">
        <v>2025</v>
      </c>
      <c r="H55" s="12">
        <v>2026</v>
      </c>
      <c r="I55" s="12">
        <v>2027</v>
      </c>
      <c r="J55" s="12">
        <v>2028</v>
      </c>
      <c r="K55" s="12">
        <v>2029</v>
      </c>
      <c r="L55" s="12">
        <v>2030</v>
      </c>
      <c r="M55" s="12">
        <v>2031</v>
      </c>
      <c r="N55" s="12">
        <v>2032</v>
      </c>
      <c r="O55" s="12">
        <v>2033</v>
      </c>
      <c r="P55" s="12">
        <v>2034</v>
      </c>
      <c r="Q55" s="12">
        <v>2035</v>
      </c>
      <c r="R55" s="12">
        <v>2036</v>
      </c>
      <c r="S55" s="12">
        <v>2037</v>
      </c>
      <c r="T55" s="12">
        <v>2038</v>
      </c>
      <c r="U55" s="12">
        <v>2039</v>
      </c>
      <c r="V55" s="12">
        <v>2040</v>
      </c>
      <c r="W55" s="12">
        <v>2041</v>
      </c>
      <c r="X55" s="12">
        <v>2042</v>
      </c>
      <c r="Y55" s="12">
        <v>2043</v>
      </c>
      <c r="Z55" s="12">
        <v>2044</v>
      </c>
      <c r="AA55"/>
      <c r="AC55" s="13"/>
    </row>
    <row r="56" spans="1:29" x14ac:dyDescent="0.25">
      <c r="A56" s="2" t="s">
        <v>100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</row>
    <row r="57" spans="1:29" x14ac:dyDescent="0.25">
      <c r="A57" s="8" t="s">
        <v>101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6"/>
    </row>
    <row r="59" spans="1:29" s="16" customFormat="1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/>
      <c r="AC59" s="17"/>
    </row>
    <row r="60" spans="1:29" x14ac:dyDescent="0.25">
      <c r="A60" s="8" t="s">
        <v>104</v>
      </c>
    </row>
    <row r="62" spans="1:29" s="23" customFormat="1" x14ac:dyDescent="0.25">
      <c r="A62"/>
      <c r="B62" s="23" t="s">
        <v>69</v>
      </c>
      <c r="C62" s="34">
        <v>2020</v>
      </c>
      <c r="D62" s="34">
        <v>2021</v>
      </c>
      <c r="E62" s="34">
        <v>2022</v>
      </c>
      <c r="F62" s="34">
        <v>2023</v>
      </c>
      <c r="G62" s="34">
        <v>2024</v>
      </c>
      <c r="H62" s="34">
        <v>2025</v>
      </c>
      <c r="I62" s="34">
        <v>2026</v>
      </c>
      <c r="J62" s="34">
        <v>2027</v>
      </c>
      <c r="K62" s="34">
        <v>2028</v>
      </c>
      <c r="L62" s="34">
        <v>2029</v>
      </c>
      <c r="M62" s="34">
        <v>2030</v>
      </c>
      <c r="N62" s="34">
        <v>2031</v>
      </c>
      <c r="O62" s="34">
        <v>2032</v>
      </c>
      <c r="P62" s="34">
        <v>2033</v>
      </c>
      <c r="Q62" s="34">
        <v>2034</v>
      </c>
      <c r="R62" s="34">
        <v>2035</v>
      </c>
      <c r="S62" s="34">
        <v>2036</v>
      </c>
      <c r="T62" s="34">
        <v>2037</v>
      </c>
      <c r="U62" s="34">
        <v>2038</v>
      </c>
      <c r="V62" s="34">
        <v>2039</v>
      </c>
      <c r="W62" s="34">
        <v>2040</v>
      </c>
      <c r="X62" s="34">
        <v>2041</v>
      </c>
      <c r="Y62" s="34">
        <v>2042</v>
      </c>
      <c r="Z62" s="34">
        <v>2043</v>
      </c>
      <c r="AA62" s="34">
        <v>2044</v>
      </c>
      <c r="AC62" s="35"/>
    </row>
    <row r="63" spans="1:29" x14ac:dyDescent="0.25">
      <c r="A63" s="23" t="s">
        <v>68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1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20972.44</v>
      </c>
      <c r="C67" s="25">
        <v>20972.44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s="16" customFormat="1" x14ac:dyDescent="0.25">
      <c r="A68" t="s">
        <v>74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17"/>
      <c r="AC68" s="17"/>
    </row>
    <row r="69" spans="1:29" x14ac:dyDescent="0.25">
      <c r="A69" s="16" t="s">
        <v>75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1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20972.44</v>
      </c>
      <c r="C71" s="25">
        <v>20972.44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s="16" customFormat="1" x14ac:dyDescent="0.25">
      <c r="A72" t="s">
        <v>78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17"/>
      <c r="AC72" s="17"/>
    </row>
    <row r="73" spans="1:29" x14ac:dyDescent="0.25">
      <c r="A73" s="16" t="s">
        <v>79</v>
      </c>
      <c r="B73" s="25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1"/>
    </row>
    <row r="74" spans="1:29" s="16" customFormat="1" x14ac:dyDescent="0.25">
      <c r="A74" t="s">
        <v>80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17"/>
      <c r="AC74" s="17"/>
    </row>
    <row r="75" spans="1:29" x14ac:dyDescent="0.25">
      <c r="A75" s="16" t="s">
        <v>81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1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20972.44</v>
      </c>
      <c r="C78" s="25">
        <v>20972.44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s="16" customFormat="1" x14ac:dyDescent="0.25">
      <c r="A80" t="s">
        <v>86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17"/>
      <c r="AC80" s="17"/>
    </row>
    <row r="81" spans="1:29" x14ac:dyDescent="0.25">
      <c r="A81" s="16" t="s">
        <v>87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1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s="26" customFormat="1" x14ac:dyDescent="0.25">
      <c r="A84" t="s">
        <v>90</v>
      </c>
      <c r="B84" s="27">
        <v>20972.44</v>
      </c>
      <c r="C84" s="27">
        <v>20972.44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8"/>
      <c r="AC84" s="28"/>
    </row>
    <row r="85" spans="1:29" x14ac:dyDescent="0.25">
      <c r="A85" s="26" t="s">
        <v>91</v>
      </c>
    </row>
    <row r="87" spans="1:29" x14ac:dyDescent="0.25">
      <c r="B87" s="29" t="s">
        <v>93</v>
      </c>
      <c r="C87" s="29" t="s">
        <v>94</v>
      </c>
      <c r="D87" s="29" t="s">
        <v>105</v>
      </c>
      <c r="E87" s="29" t="s">
        <v>96</v>
      </c>
      <c r="F87" s="29" t="s">
        <v>97</v>
      </c>
      <c r="G87" s="29" t="s">
        <v>98</v>
      </c>
    </row>
    <row r="88" spans="1:29" x14ac:dyDescent="0.25">
      <c r="A88" s="29" t="s">
        <v>92</v>
      </c>
      <c r="B88" s="7" t="s">
        <v>107</v>
      </c>
      <c r="C88" s="7" t="s">
        <v>107</v>
      </c>
      <c r="D88" s="14" t="s">
        <v>107</v>
      </c>
      <c r="E88" s="7"/>
      <c r="F88" s="31" t="s">
        <v>107</v>
      </c>
      <c r="G88" s="14">
        <v>0</v>
      </c>
    </row>
    <row r="89" spans="1:29" x14ac:dyDescent="0.25">
      <c r="A89" s="7" t="s">
        <v>107</v>
      </c>
    </row>
    <row r="90" spans="1:29" s="32" customFormat="1" ht="4.5" customHeight="1" x14ac:dyDescent="0.25">
      <c r="A90"/>
      <c r="AC90" s="33"/>
    </row>
    <row r="91" spans="1:29" x14ac:dyDescent="0.25">
      <c r="A91" s="32"/>
    </row>
    <row r="92" spans="1:29" x14ac:dyDescent="0.25">
      <c r="A92" s="2" t="s">
        <v>167</v>
      </c>
      <c r="B92" s="4" t="s">
        <v>51</v>
      </c>
      <c r="C92" s="5" t="s">
        <v>52</v>
      </c>
      <c r="D92" s="5" t="s">
        <v>53</v>
      </c>
      <c r="E92" s="5" t="s">
        <v>54</v>
      </c>
      <c r="F92" s="5" t="s">
        <v>55</v>
      </c>
    </row>
    <row r="93" spans="1:29" x14ac:dyDescent="0.25">
      <c r="A93" s="3"/>
      <c r="B93" s="36">
        <v>0</v>
      </c>
      <c r="C93" s="36">
        <v>0</v>
      </c>
      <c r="D93" s="36">
        <v>0</v>
      </c>
      <c r="E93" s="36">
        <v>0</v>
      </c>
      <c r="F93" s="36">
        <v>0</v>
      </c>
    </row>
    <row r="94" spans="1:29" x14ac:dyDescent="0.25">
      <c r="A94" s="6" t="s">
        <v>56</v>
      </c>
      <c r="B94" s="36">
        <v>299604.95</v>
      </c>
      <c r="C94" s="36">
        <v>299604.95</v>
      </c>
      <c r="D94" s="36">
        <v>0</v>
      </c>
      <c r="E94" s="36">
        <v>299604.95</v>
      </c>
      <c r="F94" s="36">
        <v>299604.95</v>
      </c>
    </row>
    <row r="95" spans="1:29" x14ac:dyDescent="0.25">
      <c r="A95" s="8" t="s">
        <v>57</v>
      </c>
      <c r="B95" s="36">
        <v>-299604.95</v>
      </c>
      <c r="C95" s="36">
        <v>-299604.95</v>
      </c>
      <c r="D95" s="36">
        <v>0</v>
      </c>
      <c r="E95" s="36">
        <v>-299604.95</v>
      </c>
      <c r="F95" s="36">
        <v>-299604.95</v>
      </c>
    </row>
    <row r="96" spans="1:29" x14ac:dyDescent="0.25">
      <c r="A96" s="8" t="s">
        <v>58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9" x14ac:dyDescent="0.25">
      <c r="A97" s="8" t="s">
        <v>59</v>
      </c>
      <c r="B97" s="8" t="s">
        <v>107</v>
      </c>
      <c r="C97" s="8" t="s">
        <v>107</v>
      </c>
      <c r="D97" s="8" t="s">
        <v>107</v>
      </c>
      <c r="E97" s="8" t="s">
        <v>107</v>
      </c>
      <c r="F97" s="8" t="s">
        <v>107</v>
      </c>
    </row>
    <row r="98" spans="1:29" x14ac:dyDescent="0.25">
      <c r="A98" s="8" t="s">
        <v>60</v>
      </c>
    </row>
    <row r="99" spans="1:29" s="2" customFormat="1" x14ac:dyDescent="0.25">
      <c r="A99"/>
      <c r="B99" s="38">
        <v>2020</v>
      </c>
      <c r="C99" s="38">
        <v>2021</v>
      </c>
      <c r="D99" s="38">
        <v>2022</v>
      </c>
      <c r="E99" s="38">
        <v>2023</v>
      </c>
      <c r="F99" s="38">
        <v>2024</v>
      </c>
      <c r="G99" s="38">
        <v>2025</v>
      </c>
      <c r="H99" s="38">
        <v>2026</v>
      </c>
      <c r="I99" s="38">
        <v>2027</v>
      </c>
      <c r="J99" s="38">
        <v>2028</v>
      </c>
      <c r="K99" s="38">
        <v>2029</v>
      </c>
      <c r="L99" s="38">
        <v>2030</v>
      </c>
      <c r="M99" s="38">
        <v>2031</v>
      </c>
      <c r="N99" s="38">
        <v>2032</v>
      </c>
      <c r="O99" s="38">
        <v>2033</v>
      </c>
      <c r="P99" s="38">
        <v>2034</v>
      </c>
      <c r="Q99" s="38">
        <v>2035</v>
      </c>
      <c r="R99" s="38">
        <v>2036</v>
      </c>
      <c r="S99" s="38">
        <v>2037</v>
      </c>
      <c r="T99" s="38">
        <v>2038</v>
      </c>
      <c r="U99" s="38">
        <v>2039</v>
      </c>
      <c r="V99" s="38">
        <v>2040</v>
      </c>
      <c r="W99" s="38">
        <v>2041</v>
      </c>
      <c r="X99" s="38">
        <v>2042</v>
      </c>
      <c r="Y99" s="38">
        <v>2043</v>
      </c>
      <c r="Z99" s="38">
        <v>2044</v>
      </c>
      <c r="AC99" s="13"/>
    </row>
    <row r="100" spans="1:29" x14ac:dyDescent="0.25">
      <c r="A100" s="29" t="s">
        <v>61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s="16" customFormat="1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C105" s="17"/>
    </row>
    <row r="106" spans="1:29" x14ac:dyDescent="0.25">
      <c r="A106" s="8" t="s">
        <v>67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9" x14ac:dyDescent="0.25"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</row>
    <row r="108" spans="1:29" x14ac:dyDescent="0.25">
      <c r="A108" s="8" t="s">
        <v>101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s="16" customFormat="1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C110" s="17"/>
    </row>
    <row r="111" spans="1:29" x14ac:dyDescent="0.25">
      <c r="A111" s="8" t="s">
        <v>104</v>
      </c>
    </row>
    <row r="113" spans="1:29" s="23" customFormat="1" x14ac:dyDescent="0.25">
      <c r="A113"/>
      <c r="B113" s="23" t="s">
        <v>69</v>
      </c>
      <c r="C113" s="34">
        <v>2020</v>
      </c>
      <c r="D113" s="34">
        <v>2021</v>
      </c>
      <c r="E113" s="34">
        <v>2022</v>
      </c>
      <c r="F113" s="34">
        <v>2023</v>
      </c>
      <c r="G113" s="34">
        <v>2024</v>
      </c>
      <c r="H113" s="34">
        <v>2025</v>
      </c>
      <c r="I113" s="34">
        <v>2026</v>
      </c>
      <c r="J113" s="34">
        <v>2027</v>
      </c>
      <c r="K113" s="34">
        <v>2028</v>
      </c>
      <c r="L113" s="34">
        <v>2029</v>
      </c>
      <c r="M113" s="34">
        <v>2030</v>
      </c>
      <c r="N113" s="34">
        <v>2031</v>
      </c>
      <c r="O113" s="34">
        <v>2032</v>
      </c>
      <c r="P113" s="34">
        <v>2033</v>
      </c>
      <c r="Q113" s="34">
        <v>2034</v>
      </c>
      <c r="R113" s="34">
        <v>2035</v>
      </c>
      <c r="S113" s="34">
        <v>2036</v>
      </c>
      <c r="T113" s="34">
        <v>2037</v>
      </c>
      <c r="U113" s="34">
        <v>2038</v>
      </c>
      <c r="V113" s="34">
        <v>2039</v>
      </c>
      <c r="W113" s="34">
        <v>2040</v>
      </c>
      <c r="X113" s="34">
        <v>2041</v>
      </c>
      <c r="Y113" s="34">
        <v>2042</v>
      </c>
      <c r="Z113" s="34">
        <v>2043</v>
      </c>
      <c r="AA113" s="34">
        <v>2044</v>
      </c>
      <c r="AC113" s="35"/>
    </row>
    <row r="114" spans="1:29" x14ac:dyDescent="0.25">
      <c r="A114" s="23" t="s">
        <v>68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299604.95</v>
      </c>
      <c r="C118" s="40">
        <v>299604.95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s="16" customFormat="1" x14ac:dyDescent="0.25">
      <c r="A119" t="s">
        <v>74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C119" s="17"/>
    </row>
    <row r="120" spans="1:29" x14ac:dyDescent="0.25">
      <c r="A120" s="16" t="s">
        <v>75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299604.95</v>
      </c>
      <c r="C122" s="40">
        <v>299604.95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s="16" customFormat="1" x14ac:dyDescent="0.25">
      <c r="A123" t="s">
        <v>78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C123" s="17"/>
    </row>
    <row r="124" spans="1:29" x14ac:dyDescent="0.25">
      <c r="A124" s="16" t="s">
        <v>79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</row>
    <row r="125" spans="1:29" s="16" customFormat="1" x14ac:dyDescent="0.25">
      <c r="A125" t="s">
        <v>80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C125" s="17"/>
    </row>
    <row r="126" spans="1:29" x14ac:dyDescent="0.25">
      <c r="A126" s="16" t="s">
        <v>81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299604.95</v>
      </c>
      <c r="C129" s="40">
        <v>299604.95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s="16" customFormat="1" x14ac:dyDescent="0.25">
      <c r="A131" t="s">
        <v>86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C131" s="17"/>
    </row>
    <row r="132" spans="1:29" x14ac:dyDescent="0.25">
      <c r="A132" s="16" t="s">
        <v>87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s="26" customFormat="1" x14ac:dyDescent="0.25">
      <c r="A135" t="s">
        <v>90</v>
      </c>
      <c r="B135" s="42">
        <v>299604.95</v>
      </c>
      <c r="C135" s="42">
        <v>299604.95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C135" s="28"/>
    </row>
    <row r="136" spans="1:29" x14ac:dyDescent="0.25">
      <c r="A136" s="26" t="s">
        <v>91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272F-AC2D-4B95-9981-B61C3B26422B}">
  <dimension ref="A2:H55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1" max="1" customWidth="true" style="46" width="6.28515625" collapsed="false"/>
    <col min="2" max="2" customWidth="true" style="46" width="49.0" collapsed="false"/>
    <col min="3" max="3" customWidth="true" style="46" width="14.5703125" collapsed="false"/>
    <col min="4" max="7" customWidth="true" style="46" width="12.140625" collapsed="false"/>
    <col min="8" max="8" customWidth="true" style="46" width="9.140625" collapsed="false"/>
    <col min="9" max="9" customWidth="true" style="46" width="13.28515625" collapsed="false"/>
    <col min="10" max="244" style="46" width="8.7109375" collapsed="false"/>
    <col min="245" max="245" customWidth="true" style="46" width="6.28515625" collapsed="false"/>
    <col min="246" max="246" customWidth="true" style="46" width="49.0" collapsed="false"/>
    <col min="247" max="248" customWidth="true" style="46" width="14.7109375" collapsed="false"/>
    <col min="249" max="249" customWidth="true" style="46" width="15.7109375" collapsed="false"/>
    <col min="250" max="250" customWidth="true" style="46" width="7.0" collapsed="false"/>
    <col min="251" max="252" customWidth="true" style="46" width="7.28515625" collapsed="false"/>
    <col min="253" max="253" customWidth="true" style="46" width="11.0" collapsed="false"/>
    <col min="254" max="254" customWidth="true" style="46" width="7.28515625" collapsed="false"/>
    <col min="255" max="255" style="46" width="8.7109375" collapsed="false"/>
    <col min="256" max="257" bestFit="true" customWidth="true" style="46" width="15.0" collapsed="false"/>
    <col min="258" max="258" customWidth="true" style="46" width="13.7109375" collapsed="false"/>
    <col min="259" max="259" bestFit="true" customWidth="true" style="46" width="15.0" collapsed="false"/>
    <col min="260" max="260" bestFit="true" customWidth="true" style="46" width="13.42578125" collapsed="false"/>
    <col min="261" max="261" customWidth="true" style="46" width="15.0" collapsed="false"/>
    <col min="262" max="262" bestFit="true" customWidth="true" style="46" width="13.42578125" collapsed="false"/>
    <col min="263" max="264" customWidth="true" style="46" width="13.28515625" collapsed="false"/>
    <col min="265" max="500" style="46" width="8.7109375" collapsed="false"/>
    <col min="501" max="501" customWidth="true" style="46" width="6.28515625" collapsed="false"/>
    <col min="502" max="502" customWidth="true" style="46" width="49.0" collapsed="false"/>
    <col min="503" max="504" customWidth="true" style="46" width="14.7109375" collapsed="false"/>
    <col min="505" max="505" customWidth="true" style="46" width="15.7109375" collapsed="false"/>
    <col min="506" max="506" customWidth="true" style="46" width="7.0" collapsed="false"/>
    <col min="507" max="508" customWidth="true" style="46" width="7.28515625" collapsed="false"/>
    <col min="509" max="509" customWidth="true" style="46" width="11.0" collapsed="false"/>
    <col min="510" max="510" customWidth="true" style="46" width="7.28515625" collapsed="false"/>
    <col min="511" max="511" style="46" width="8.7109375" collapsed="false"/>
    <col min="512" max="513" bestFit="true" customWidth="true" style="46" width="15.0" collapsed="false"/>
    <col min="514" max="514" customWidth="true" style="46" width="13.7109375" collapsed="false"/>
    <col min="515" max="515" bestFit="true" customWidth="true" style="46" width="15.0" collapsed="false"/>
    <col min="516" max="516" bestFit="true" customWidth="true" style="46" width="13.42578125" collapsed="false"/>
    <col min="517" max="517" customWidth="true" style="46" width="15.0" collapsed="false"/>
    <col min="518" max="518" bestFit="true" customWidth="true" style="46" width="13.42578125" collapsed="false"/>
    <col min="519" max="520" customWidth="true" style="46" width="13.28515625" collapsed="false"/>
    <col min="521" max="756" style="46" width="8.7109375" collapsed="false"/>
    <col min="757" max="757" customWidth="true" style="46" width="6.28515625" collapsed="false"/>
    <col min="758" max="758" customWidth="true" style="46" width="49.0" collapsed="false"/>
    <col min="759" max="760" customWidth="true" style="46" width="14.7109375" collapsed="false"/>
    <col min="761" max="761" customWidth="true" style="46" width="15.7109375" collapsed="false"/>
    <col min="762" max="762" customWidth="true" style="46" width="7.0" collapsed="false"/>
    <col min="763" max="764" customWidth="true" style="46" width="7.28515625" collapsed="false"/>
    <col min="765" max="765" customWidth="true" style="46" width="11.0" collapsed="false"/>
    <col min="766" max="766" customWidth="true" style="46" width="7.28515625" collapsed="false"/>
    <col min="767" max="767" style="46" width="8.7109375" collapsed="false"/>
    <col min="768" max="769" bestFit="true" customWidth="true" style="46" width="15.0" collapsed="false"/>
    <col min="770" max="770" customWidth="true" style="46" width="13.7109375" collapsed="false"/>
    <col min="771" max="771" bestFit="true" customWidth="true" style="46" width="15.0" collapsed="false"/>
    <col min="772" max="772" bestFit="true" customWidth="true" style="46" width="13.42578125" collapsed="false"/>
    <col min="773" max="773" customWidth="true" style="46" width="15.0" collapsed="false"/>
    <col min="774" max="774" bestFit="true" customWidth="true" style="46" width="13.42578125" collapsed="false"/>
    <col min="775" max="776" customWidth="true" style="46" width="13.28515625" collapsed="false"/>
    <col min="777" max="1012" style="46" width="8.7109375" collapsed="false"/>
    <col min="1013" max="1013" customWidth="true" style="46" width="6.28515625" collapsed="false"/>
    <col min="1014" max="1014" customWidth="true" style="46" width="49.0" collapsed="false"/>
    <col min="1015" max="1016" customWidth="true" style="46" width="14.7109375" collapsed="false"/>
    <col min="1017" max="1017" customWidth="true" style="46" width="15.7109375" collapsed="false"/>
    <col min="1018" max="1018" customWidth="true" style="46" width="7.0" collapsed="false"/>
    <col min="1019" max="1020" customWidth="true" style="46" width="7.28515625" collapsed="false"/>
    <col min="1021" max="1021" customWidth="true" style="46" width="11.0" collapsed="false"/>
    <col min="1022" max="1022" customWidth="true" style="46" width="7.28515625" collapsed="false"/>
    <col min="1023" max="1023" style="46" width="8.7109375" collapsed="false"/>
    <col min="1024" max="1025" bestFit="true" customWidth="true" style="46" width="15.0" collapsed="false"/>
    <col min="1026" max="1026" customWidth="true" style="46" width="13.7109375" collapsed="false"/>
    <col min="1027" max="1027" bestFit="true" customWidth="true" style="46" width="15.0" collapsed="false"/>
    <col min="1028" max="1028" bestFit="true" customWidth="true" style="46" width="13.42578125" collapsed="false"/>
    <col min="1029" max="1029" customWidth="true" style="46" width="15.0" collapsed="false"/>
    <col min="1030" max="1030" bestFit="true" customWidth="true" style="46" width="13.42578125" collapsed="false"/>
    <col min="1031" max="1032" customWidth="true" style="46" width="13.28515625" collapsed="false"/>
    <col min="1033" max="1268" style="46" width="8.7109375" collapsed="false"/>
    <col min="1269" max="1269" customWidth="true" style="46" width="6.28515625" collapsed="false"/>
    <col min="1270" max="1270" customWidth="true" style="46" width="49.0" collapsed="false"/>
    <col min="1271" max="1272" customWidth="true" style="46" width="14.7109375" collapsed="false"/>
    <col min="1273" max="1273" customWidth="true" style="46" width="15.7109375" collapsed="false"/>
    <col min="1274" max="1274" customWidth="true" style="46" width="7.0" collapsed="false"/>
    <col min="1275" max="1276" customWidth="true" style="46" width="7.28515625" collapsed="false"/>
    <col min="1277" max="1277" customWidth="true" style="46" width="11.0" collapsed="false"/>
    <col min="1278" max="1278" customWidth="true" style="46" width="7.28515625" collapsed="false"/>
    <col min="1279" max="1279" style="46" width="8.7109375" collapsed="false"/>
    <col min="1280" max="1281" bestFit="true" customWidth="true" style="46" width="15.0" collapsed="false"/>
    <col min="1282" max="1282" customWidth="true" style="46" width="13.7109375" collapsed="false"/>
    <col min="1283" max="1283" bestFit="true" customWidth="true" style="46" width="15.0" collapsed="false"/>
    <col min="1284" max="1284" bestFit="true" customWidth="true" style="46" width="13.42578125" collapsed="false"/>
    <col min="1285" max="1285" customWidth="true" style="46" width="15.0" collapsed="false"/>
    <col min="1286" max="1286" bestFit="true" customWidth="true" style="46" width="13.42578125" collapsed="false"/>
    <col min="1287" max="1288" customWidth="true" style="46" width="13.28515625" collapsed="false"/>
    <col min="1289" max="1524" style="46" width="8.7109375" collapsed="false"/>
    <col min="1525" max="1525" customWidth="true" style="46" width="6.28515625" collapsed="false"/>
    <col min="1526" max="1526" customWidth="true" style="46" width="49.0" collapsed="false"/>
    <col min="1527" max="1528" customWidth="true" style="46" width="14.7109375" collapsed="false"/>
    <col min="1529" max="1529" customWidth="true" style="46" width="15.7109375" collapsed="false"/>
    <col min="1530" max="1530" customWidth="true" style="46" width="7.0" collapsed="false"/>
    <col min="1531" max="1532" customWidth="true" style="46" width="7.28515625" collapsed="false"/>
    <col min="1533" max="1533" customWidth="true" style="46" width="11.0" collapsed="false"/>
    <col min="1534" max="1534" customWidth="true" style="46" width="7.28515625" collapsed="false"/>
    <col min="1535" max="1535" style="46" width="8.7109375" collapsed="false"/>
    <col min="1536" max="1537" bestFit="true" customWidth="true" style="46" width="15.0" collapsed="false"/>
    <col min="1538" max="1538" customWidth="true" style="46" width="13.7109375" collapsed="false"/>
    <col min="1539" max="1539" bestFit="true" customWidth="true" style="46" width="15.0" collapsed="false"/>
    <col min="1540" max="1540" bestFit="true" customWidth="true" style="46" width="13.42578125" collapsed="false"/>
    <col min="1541" max="1541" customWidth="true" style="46" width="15.0" collapsed="false"/>
    <col min="1542" max="1542" bestFit="true" customWidth="true" style="46" width="13.42578125" collapsed="false"/>
    <col min="1543" max="1544" customWidth="true" style="46" width="13.28515625" collapsed="false"/>
    <col min="1545" max="1780" style="46" width="8.7109375" collapsed="false"/>
    <col min="1781" max="1781" customWidth="true" style="46" width="6.28515625" collapsed="false"/>
    <col min="1782" max="1782" customWidth="true" style="46" width="49.0" collapsed="false"/>
    <col min="1783" max="1784" customWidth="true" style="46" width="14.7109375" collapsed="false"/>
    <col min="1785" max="1785" customWidth="true" style="46" width="15.7109375" collapsed="false"/>
    <col min="1786" max="1786" customWidth="true" style="46" width="7.0" collapsed="false"/>
    <col min="1787" max="1788" customWidth="true" style="46" width="7.28515625" collapsed="false"/>
    <col min="1789" max="1789" customWidth="true" style="46" width="11.0" collapsed="false"/>
    <col min="1790" max="1790" customWidth="true" style="46" width="7.28515625" collapsed="false"/>
    <col min="1791" max="1791" style="46" width="8.7109375" collapsed="false"/>
    <col min="1792" max="1793" bestFit="true" customWidth="true" style="46" width="15.0" collapsed="false"/>
    <col min="1794" max="1794" customWidth="true" style="46" width="13.7109375" collapsed="false"/>
    <col min="1795" max="1795" bestFit="true" customWidth="true" style="46" width="15.0" collapsed="false"/>
    <col min="1796" max="1796" bestFit="true" customWidth="true" style="46" width="13.42578125" collapsed="false"/>
    <col min="1797" max="1797" customWidth="true" style="46" width="15.0" collapsed="false"/>
    <col min="1798" max="1798" bestFit="true" customWidth="true" style="46" width="13.42578125" collapsed="false"/>
    <col min="1799" max="1800" customWidth="true" style="46" width="13.28515625" collapsed="false"/>
    <col min="1801" max="2036" style="46" width="8.7109375" collapsed="false"/>
    <col min="2037" max="2037" customWidth="true" style="46" width="6.28515625" collapsed="false"/>
    <col min="2038" max="2038" customWidth="true" style="46" width="49.0" collapsed="false"/>
    <col min="2039" max="2040" customWidth="true" style="46" width="14.7109375" collapsed="false"/>
    <col min="2041" max="2041" customWidth="true" style="46" width="15.7109375" collapsed="false"/>
    <col min="2042" max="2042" customWidth="true" style="46" width="7.0" collapsed="false"/>
    <col min="2043" max="2044" customWidth="true" style="46" width="7.28515625" collapsed="false"/>
    <col min="2045" max="2045" customWidth="true" style="46" width="11.0" collapsed="false"/>
    <col min="2046" max="2046" customWidth="true" style="46" width="7.28515625" collapsed="false"/>
    <col min="2047" max="2047" style="46" width="8.7109375" collapsed="false"/>
    <col min="2048" max="2049" bestFit="true" customWidth="true" style="46" width="15.0" collapsed="false"/>
    <col min="2050" max="2050" customWidth="true" style="46" width="13.7109375" collapsed="false"/>
    <col min="2051" max="2051" bestFit="true" customWidth="true" style="46" width="15.0" collapsed="false"/>
    <col min="2052" max="2052" bestFit="true" customWidth="true" style="46" width="13.42578125" collapsed="false"/>
    <col min="2053" max="2053" customWidth="true" style="46" width="15.0" collapsed="false"/>
    <col min="2054" max="2054" bestFit="true" customWidth="true" style="46" width="13.42578125" collapsed="false"/>
    <col min="2055" max="2056" customWidth="true" style="46" width="13.28515625" collapsed="false"/>
    <col min="2057" max="2292" style="46" width="8.7109375" collapsed="false"/>
    <col min="2293" max="2293" customWidth="true" style="46" width="6.28515625" collapsed="false"/>
    <col min="2294" max="2294" customWidth="true" style="46" width="49.0" collapsed="false"/>
    <col min="2295" max="2296" customWidth="true" style="46" width="14.7109375" collapsed="false"/>
    <col min="2297" max="2297" customWidth="true" style="46" width="15.7109375" collapsed="false"/>
    <col min="2298" max="2298" customWidth="true" style="46" width="7.0" collapsed="false"/>
    <col min="2299" max="2300" customWidth="true" style="46" width="7.28515625" collapsed="false"/>
    <col min="2301" max="2301" customWidth="true" style="46" width="11.0" collapsed="false"/>
    <col min="2302" max="2302" customWidth="true" style="46" width="7.28515625" collapsed="false"/>
    <col min="2303" max="2303" style="46" width="8.7109375" collapsed="false"/>
    <col min="2304" max="2305" bestFit="true" customWidth="true" style="46" width="15.0" collapsed="false"/>
    <col min="2306" max="2306" customWidth="true" style="46" width="13.7109375" collapsed="false"/>
    <col min="2307" max="2307" bestFit="true" customWidth="true" style="46" width="15.0" collapsed="false"/>
    <col min="2308" max="2308" bestFit="true" customWidth="true" style="46" width="13.42578125" collapsed="false"/>
    <col min="2309" max="2309" customWidth="true" style="46" width="15.0" collapsed="false"/>
    <col min="2310" max="2310" bestFit="true" customWidth="true" style="46" width="13.42578125" collapsed="false"/>
    <col min="2311" max="2312" customWidth="true" style="46" width="13.28515625" collapsed="false"/>
    <col min="2313" max="2548" style="46" width="8.7109375" collapsed="false"/>
    <col min="2549" max="2549" customWidth="true" style="46" width="6.28515625" collapsed="false"/>
    <col min="2550" max="2550" customWidth="true" style="46" width="49.0" collapsed="false"/>
    <col min="2551" max="2552" customWidth="true" style="46" width="14.7109375" collapsed="false"/>
    <col min="2553" max="2553" customWidth="true" style="46" width="15.7109375" collapsed="false"/>
    <col min="2554" max="2554" customWidth="true" style="46" width="7.0" collapsed="false"/>
    <col min="2555" max="2556" customWidth="true" style="46" width="7.28515625" collapsed="false"/>
    <col min="2557" max="2557" customWidth="true" style="46" width="11.0" collapsed="false"/>
    <col min="2558" max="2558" customWidth="true" style="46" width="7.28515625" collapsed="false"/>
    <col min="2559" max="2559" style="46" width="8.7109375" collapsed="false"/>
    <col min="2560" max="2561" bestFit="true" customWidth="true" style="46" width="15.0" collapsed="false"/>
    <col min="2562" max="2562" customWidth="true" style="46" width="13.7109375" collapsed="false"/>
    <col min="2563" max="2563" bestFit="true" customWidth="true" style="46" width="15.0" collapsed="false"/>
    <col min="2564" max="2564" bestFit="true" customWidth="true" style="46" width="13.42578125" collapsed="false"/>
    <col min="2565" max="2565" customWidth="true" style="46" width="15.0" collapsed="false"/>
    <col min="2566" max="2566" bestFit="true" customWidth="true" style="46" width="13.42578125" collapsed="false"/>
    <col min="2567" max="2568" customWidth="true" style="46" width="13.28515625" collapsed="false"/>
    <col min="2569" max="2804" style="46" width="8.7109375" collapsed="false"/>
    <col min="2805" max="2805" customWidth="true" style="46" width="6.28515625" collapsed="false"/>
    <col min="2806" max="2806" customWidth="true" style="46" width="49.0" collapsed="false"/>
    <col min="2807" max="2808" customWidth="true" style="46" width="14.7109375" collapsed="false"/>
    <col min="2809" max="2809" customWidth="true" style="46" width="15.7109375" collapsed="false"/>
    <col min="2810" max="2810" customWidth="true" style="46" width="7.0" collapsed="false"/>
    <col min="2811" max="2812" customWidth="true" style="46" width="7.28515625" collapsed="false"/>
    <col min="2813" max="2813" customWidth="true" style="46" width="11.0" collapsed="false"/>
    <col min="2814" max="2814" customWidth="true" style="46" width="7.28515625" collapsed="false"/>
    <col min="2815" max="2815" style="46" width="8.7109375" collapsed="false"/>
    <col min="2816" max="2817" bestFit="true" customWidth="true" style="46" width="15.0" collapsed="false"/>
    <col min="2818" max="2818" customWidth="true" style="46" width="13.7109375" collapsed="false"/>
    <col min="2819" max="2819" bestFit="true" customWidth="true" style="46" width="15.0" collapsed="false"/>
    <col min="2820" max="2820" bestFit="true" customWidth="true" style="46" width="13.42578125" collapsed="false"/>
    <col min="2821" max="2821" customWidth="true" style="46" width="15.0" collapsed="false"/>
    <col min="2822" max="2822" bestFit="true" customWidth="true" style="46" width="13.42578125" collapsed="false"/>
    <col min="2823" max="2824" customWidth="true" style="46" width="13.28515625" collapsed="false"/>
    <col min="2825" max="3060" style="46" width="8.7109375" collapsed="false"/>
    <col min="3061" max="3061" customWidth="true" style="46" width="6.28515625" collapsed="false"/>
    <col min="3062" max="3062" customWidth="true" style="46" width="49.0" collapsed="false"/>
    <col min="3063" max="3064" customWidth="true" style="46" width="14.7109375" collapsed="false"/>
    <col min="3065" max="3065" customWidth="true" style="46" width="15.7109375" collapsed="false"/>
    <col min="3066" max="3066" customWidth="true" style="46" width="7.0" collapsed="false"/>
    <col min="3067" max="3068" customWidth="true" style="46" width="7.28515625" collapsed="false"/>
    <col min="3069" max="3069" customWidth="true" style="46" width="11.0" collapsed="false"/>
    <col min="3070" max="3070" customWidth="true" style="46" width="7.28515625" collapsed="false"/>
    <col min="3071" max="3071" style="46" width="8.7109375" collapsed="false"/>
    <col min="3072" max="3073" bestFit="true" customWidth="true" style="46" width="15.0" collapsed="false"/>
    <col min="3074" max="3074" customWidth="true" style="46" width="13.7109375" collapsed="false"/>
    <col min="3075" max="3075" bestFit="true" customWidth="true" style="46" width="15.0" collapsed="false"/>
    <col min="3076" max="3076" bestFit="true" customWidth="true" style="46" width="13.42578125" collapsed="false"/>
    <col min="3077" max="3077" customWidth="true" style="46" width="15.0" collapsed="false"/>
    <col min="3078" max="3078" bestFit="true" customWidth="true" style="46" width="13.42578125" collapsed="false"/>
    <col min="3079" max="3080" customWidth="true" style="46" width="13.28515625" collapsed="false"/>
    <col min="3081" max="3316" style="46" width="8.7109375" collapsed="false"/>
    <col min="3317" max="3317" customWidth="true" style="46" width="6.28515625" collapsed="false"/>
    <col min="3318" max="3318" customWidth="true" style="46" width="49.0" collapsed="false"/>
    <col min="3319" max="3320" customWidth="true" style="46" width="14.7109375" collapsed="false"/>
    <col min="3321" max="3321" customWidth="true" style="46" width="15.7109375" collapsed="false"/>
    <col min="3322" max="3322" customWidth="true" style="46" width="7.0" collapsed="false"/>
    <col min="3323" max="3324" customWidth="true" style="46" width="7.28515625" collapsed="false"/>
    <col min="3325" max="3325" customWidth="true" style="46" width="11.0" collapsed="false"/>
    <col min="3326" max="3326" customWidth="true" style="46" width="7.28515625" collapsed="false"/>
    <col min="3327" max="3327" style="46" width="8.7109375" collapsed="false"/>
    <col min="3328" max="3329" bestFit="true" customWidth="true" style="46" width="15.0" collapsed="false"/>
    <col min="3330" max="3330" customWidth="true" style="46" width="13.7109375" collapsed="false"/>
    <col min="3331" max="3331" bestFit="true" customWidth="true" style="46" width="15.0" collapsed="false"/>
    <col min="3332" max="3332" bestFit="true" customWidth="true" style="46" width="13.42578125" collapsed="false"/>
    <col min="3333" max="3333" customWidth="true" style="46" width="15.0" collapsed="false"/>
    <col min="3334" max="3334" bestFit="true" customWidth="true" style="46" width="13.42578125" collapsed="false"/>
    <col min="3335" max="3336" customWidth="true" style="46" width="13.28515625" collapsed="false"/>
    <col min="3337" max="3572" style="46" width="8.7109375" collapsed="false"/>
    <col min="3573" max="3573" customWidth="true" style="46" width="6.28515625" collapsed="false"/>
    <col min="3574" max="3574" customWidth="true" style="46" width="49.0" collapsed="false"/>
    <col min="3575" max="3576" customWidth="true" style="46" width="14.7109375" collapsed="false"/>
    <col min="3577" max="3577" customWidth="true" style="46" width="15.7109375" collapsed="false"/>
    <col min="3578" max="3578" customWidth="true" style="46" width="7.0" collapsed="false"/>
    <col min="3579" max="3580" customWidth="true" style="46" width="7.28515625" collapsed="false"/>
    <col min="3581" max="3581" customWidth="true" style="46" width="11.0" collapsed="false"/>
    <col min="3582" max="3582" customWidth="true" style="46" width="7.28515625" collapsed="false"/>
    <col min="3583" max="3583" style="46" width="8.7109375" collapsed="false"/>
    <col min="3584" max="3585" bestFit="true" customWidth="true" style="46" width="15.0" collapsed="false"/>
    <col min="3586" max="3586" customWidth="true" style="46" width="13.7109375" collapsed="false"/>
    <col min="3587" max="3587" bestFit="true" customWidth="true" style="46" width="15.0" collapsed="false"/>
    <col min="3588" max="3588" bestFit="true" customWidth="true" style="46" width="13.42578125" collapsed="false"/>
    <col min="3589" max="3589" customWidth="true" style="46" width="15.0" collapsed="false"/>
    <col min="3590" max="3590" bestFit="true" customWidth="true" style="46" width="13.42578125" collapsed="false"/>
    <col min="3591" max="3592" customWidth="true" style="46" width="13.28515625" collapsed="false"/>
    <col min="3593" max="3828" style="46" width="8.7109375" collapsed="false"/>
    <col min="3829" max="3829" customWidth="true" style="46" width="6.28515625" collapsed="false"/>
    <col min="3830" max="3830" customWidth="true" style="46" width="49.0" collapsed="false"/>
    <col min="3831" max="3832" customWidth="true" style="46" width="14.7109375" collapsed="false"/>
    <col min="3833" max="3833" customWidth="true" style="46" width="15.7109375" collapsed="false"/>
    <col min="3834" max="3834" customWidth="true" style="46" width="7.0" collapsed="false"/>
    <col min="3835" max="3836" customWidth="true" style="46" width="7.28515625" collapsed="false"/>
    <col min="3837" max="3837" customWidth="true" style="46" width="11.0" collapsed="false"/>
    <col min="3838" max="3838" customWidth="true" style="46" width="7.28515625" collapsed="false"/>
    <col min="3839" max="3839" style="46" width="8.7109375" collapsed="false"/>
    <col min="3840" max="3841" bestFit="true" customWidth="true" style="46" width="15.0" collapsed="false"/>
    <col min="3842" max="3842" customWidth="true" style="46" width="13.7109375" collapsed="false"/>
    <col min="3843" max="3843" bestFit="true" customWidth="true" style="46" width="15.0" collapsed="false"/>
    <col min="3844" max="3844" bestFit="true" customWidth="true" style="46" width="13.42578125" collapsed="false"/>
    <col min="3845" max="3845" customWidth="true" style="46" width="15.0" collapsed="false"/>
    <col min="3846" max="3846" bestFit="true" customWidth="true" style="46" width="13.42578125" collapsed="false"/>
    <col min="3847" max="3848" customWidth="true" style="46" width="13.28515625" collapsed="false"/>
    <col min="3849" max="4084" style="46" width="8.7109375" collapsed="false"/>
    <col min="4085" max="4085" customWidth="true" style="46" width="6.28515625" collapsed="false"/>
    <col min="4086" max="4086" customWidth="true" style="46" width="49.0" collapsed="false"/>
    <col min="4087" max="4088" customWidth="true" style="46" width="14.7109375" collapsed="false"/>
    <col min="4089" max="4089" customWidth="true" style="46" width="15.7109375" collapsed="false"/>
    <col min="4090" max="4090" customWidth="true" style="46" width="7.0" collapsed="false"/>
    <col min="4091" max="4092" customWidth="true" style="46" width="7.28515625" collapsed="false"/>
    <col min="4093" max="4093" customWidth="true" style="46" width="11.0" collapsed="false"/>
    <col min="4094" max="4094" customWidth="true" style="46" width="7.28515625" collapsed="false"/>
    <col min="4095" max="4095" style="46" width="8.7109375" collapsed="false"/>
    <col min="4096" max="4097" bestFit="true" customWidth="true" style="46" width="15.0" collapsed="false"/>
    <col min="4098" max="4098" customWidth="true" style="46" width="13.7109375" collapsed="false"/>
    <col min="4099" max="4099" bestFit="true" customWidth="true" style="46" width="15.0" collapsed="false"/>
    <col min="4100" max="4100" bestFit="true" customWidth="true" style="46" width="13.42578125" collapsed="false"/>
    <col min="4101" max="4101" customWidth="true" style="46" width="15.0" collapsed="false"/>
    <col min="4102" max="4102" bestFit="true" customWidth="true" style="46" width="13.42578125" collapsed="false"/>
    <col min="4103" max="4104" customWidth="true" style="46" width="13.28515625" collapsed="false"/>
    <col min="4105" max="4340" style="46" width="8.7109375" collapsed="false"/>
    <col min="4341" max="4341" customWidth="true" style="46" width="6.28515625" collapsed="false"/>
    <col min="4342" max="4342" customWidth="true" style="46" width="49.0" collapsed="false"/>
    <col min="4343" max="4344" customWidth="true" style="46" width="14.7109375" collapsed="false"/>
    <col min="4345" max="4345" customWidth="true" style="46" width="15.7109375" collapsed="false"/>
    <col min="4346" max="4346" customWidth="true" style="46" width="7.0" collapsed="false"/>
    <col min="4347" max="4348" customWidth="true" style="46" width="7.28515625" collapsed="false"/>
    <col min="4349" max="4349" customWidth="true" style="46" width="11.0" collapsed="false"/>
    <col min="4350" max="4350" customWidth="true" style="46" width="7.28515625" collapsed="false"/>
    <col min="4351" max="4351" style="46" width="8.7109375" collapsed="false"/>
    <col min="4352" max="4353" bestFit="true" customWidth="true" style="46" width="15.0" collapsed="false"/>
    <col min="4354" max="4354" customWidth="true" style="46" width="13.7109375" collapsed="false"/>
    <col min="4355" max="4355" bestFit="true" customWidth="true" style="46" width="15.0" collapsed="false"/>
    <col min="4356" max="4356" bestFit="true" customWidth="true" style="46" width="13.42578125" collapsed="false"/>
    <col min="4357" max="4357" customWidth="true" style="46" width="15.0" collapsed="false"/>
    <col min="4358" max="4358" bestFit="true" customWidth="true" style="46" width="13.42578125" collapsed="false"/>
    <col min="4359" max="4360" customWidth="true" style="46" width="13.28515625" collapsed="false"/>
    <col min="4361" max="4596" style="46" width="8.7109375" collapsed="false"/>
    <col min="4597" max="4597" customWidth="true" style="46" width="6.28515625" collapsed="false"/>
    <col min="4598" max="4598" customWidth="true" style="46" width="49.0" collapsed="false"/>
    <col min="4599" max="4600" customWidth="true" style="46" width="14.7109375" collapsed="false"/>
    <col min="4601" max="4601" customWidth="true" style="46" width="15.7109375" collapsed="false"/>
    <col min="4602" max="4602" customWidth="true" style="46" width="7.0" collapsed="false"/>
    <col min="4603" max="4604" customWidth="true" style="46" width="7.28515625" collapsed="false"/>
    <col min="4605" max="4605" customWidth="true" style="46" width="11.0" collapsed="false"/>
    <col min="4606" max="4606" customWidth="true" style="46" width="7.28515625" collapsed="false"/>
    <col min="4607" max="4607" style="46" width="8.7109375" collapsed="false"/>
    <col min="4608" max="4609" bestFit="true" customWidth="true" style="46" width="15.0" collapsed="false"/>
    <col min="4610" max="4610" customWidth="true" style="46" width="13.7109375" collapsed="false"/>
    <col min="4611" max="4611" bestFit="true" customWidth="true" style="46" width="15.0" collapsed="false"/>
    <col min="4612" max="4612" bestFit="true" customWidth="true" style="46" width="13.42578125" collapsed="false"/>
    <col min="4613" max="4613" customWidth="true" style="46" width="15.0" collapsed="false"/>
    <col min="4614" max="4614" bestFit="true" customWidth="true" style="46" width="13.42578125" collapsed="false"/>
    <col min="4615" max="4616" customWidth="true" style="46" width="13.28515625" collapsed="false"/>
    <col min="4617" max="4852" style="46" width="8.7109375" collapsed="false"/>
    <col min="4853" max="4853" customWidth="true" style="46" width="6.28515625" collapsed="false"/>
    <col min="4854" max="4854" customWidth="true" style="46" width="49.0" collapsed="false"/>
    <col min="4855" max="4856" customWidth="true" style="46" width="14.7109375" collapsed="false"/>
    <col min="4857" max="4857" customWidth="true" style="46" width="15.7109375" collapsed="false"/>
    <col min="4858" max="4858" customWidth="true" style="46" width="7.0" collapsed="false"/>
    <col min="4859" max="4860" customWidth="true" style="46" width="7.28515625" collapsed="false"/>
    <col min="4861" max="4861" customWidth="true" style="46" width="11.0" collapsed="false"/>
    <col min="4862" max="4862" customWidth="true" style="46" width="7.28515625" collapsed="false"/>
    <col min="4863" max="4863" style="46" width="8.7109375" collapsed="false"/>
    <col min="4864" max="4865" bestFit="true" customWidth="true" style="46" width="15.0" collapsed="false"/>
    <col min="4866" max="4866" customWidth="true" style="46" width="13.7109375" collapsed="false"/>
    <col min="4867" max="4867" bestFit="true" customWidth="true" style="46" width="15.0" collapsed="false"/>
    <col min="4868" max="4868" bestFit="true" customWidth="true" style="46" width="13.42578125" collapsed="false"/>
    <col min="4869" max="4869" customWidth="true" style="46" width="15.0" collapsed="false"/>
    <col min="4870" max="4870" bestFit="true" customWidth="true" style="46" width="13.42578125" collapsed="false"/>
    <col min="4871" max="4872" customWidth="true" style="46" width="13.28515625" collapsed="false"/>
    <col min="4873" max="5108" style="46" width="8.7109375" collapsed="false"/>
    <col min="5109" max="5109" customWidth="true" style="46" width="6.28515625" collapsed="false"/>
    <col min="5110" max="5110" customWidth="true" style="46" width="49.0" collapsed="false"/>
    <col min="5111" max="5112" customWidth="true" style="46" width="14.7109375" collapsed="false"/>
    <col min="5113" max="5113" customWidth="true" style="46" width="15.7109375" collapsed="false"/>
    <col min="5114" max="5114" customWidth="true" style="46" width="7.0" collapsed="false"/>
    <col min="5115" max="5116" customWidth="true" style="46" width="7.28515625" collapsed="false"/>
    <col min="5117" max="5117" customWidth="true" style="46" width="11.0" collapsed="false"/>
    <col min="5118" max="5118" customWidth="true" style="46" width="7.28515625" collapsed="false"/>
    <col min="5119" max="5119" style="46" width="8.7109375" collapsed="false"/>
    <col min="5120" max="5121" bestFit="true" customWidth="true" style="46" width="15.0" collapsed="false"/>
    <col min="5122" max="5122" customWidth="true" style="46" width="13.7109375" collapsed="false"/>
    <col min="5123" max="5123" bestFit="true" customWidth="true" style="46" width="15.0" collapsed="false"/>
    <col min="5124" max="5124" bestFit="true" customWidth="true" style="46" width="13.42578125" collapsed="false"/>
    <col min="5125" max="5125" customWidth="true" style="46" width="15.0" collapsed="false"/>
    <col min="5126" max="5126" bestFit="true" customWidth="true" style="46" width="13.42578125" collapsed="false"/>
    <col min="5127" max="5128" customWidth="true" style="46" width="13.28515625" collapsed="false"/>
    <col min="5129" max="5364" style="46" width="8.7109375" collapsed="false"/>
    <col min="5365" max="5365" customWidth="true" style="46" width="6.28515625" collapsed="false"/>
    <col min="5366" max="5366" customWidth="true" style="46" width="49.0" collapsed="false"/>
    <col min="5367" max="5368" customWidth="true" style="46" width="14.7109375" collapsed="false"/>
    <col min="5369" max="5369" customWidth="true" style="46" width="15.7109375" collapsed="false"/>
    <col min="5370" max="5370" customWidth="true" style="46" width="7.0" collapsed="false"/>
    <col min="5371" max="5372" customWidth="true" style="46" width="7.28515625" collapsed="false"/>
    <col min="5373" max="5373" customWidth="true" style="46" width="11.0" collapsed="false"/>
    <col min="5374" max="5374" customWidth="true" style="46" width="7.28515625" collapsed="false"/>
    <col min="5375" max="5375" style="46" width="8.7109375" collapsed="false"/>
    <col min="5376" max="5377" bestFit="true" customWidth="true" style="46" width="15.0" collapsed="false"/>
    <col min="5378" max="5378" customWidth="true" style="46" width="13.7109375" collapsed="false"/>
    <col min="5379" max="5379" bestFit="true" customWidth="true" style="46" width="15.0" collapsed="false"/>
    <col min="5380" max="5380" bestFit="true" customWidth="true" style="46" width="13.42578125" collapsed="false"/>
    <col min="5381" max="5381" customWidth="true" style="46" width="15.0" collapsed="false"/>
    <col min="5382" max="5382" bestFit="true" customWidth="true" style="46" width="13.42578125" collapsed="false"/>
    <col min="5383" max="5384" customWidth="true" style="46" width="13.28515625" collapsed="false"/>
    <col min="5385" max="5620" style="46" width="8.7109375" collapsed="false"/>
    <col min="5621" max="5621" customWidth="true" style="46" width="6.28515625" collapsed="false"/>
    <col min="5622" max="5622" customWidth="true" style="46" width="49.0" collapsed="false"/>
    <col min="5623" max="5624" customWidth="true" style="46" width="14.7109375" collapsed="false"/>
    <col min="5625" max="5625" customWidth="true" style="46" width="15.7109375" collapsed="false"/>
    <col min="5626" max="5626" customWidth="true" style="46" width="7.0" collapsed="false"/>
    <col min="5627" max="5628" customWidth="true" style="46" width="7.28515625" collapsed="false"/>
    <col min="5629" max="5629" customWidth="true" style="46" width="11.0" collapsed="false"/>
    <col min="5630" max="5630" customWidth="true" style="46" width="7.28515625" collapsed="false"/>
    <col min="5631" max="5631" style="46" width="8.7109375" collapsed="false"/>
    <col min="5632" max="5633" bestFit="true" customWidth="true" style="46" width="15.0" collapsed="false"/>
    <col min="5634" max="5634" customWidth="true" style="46" width="13.7109375" collapsed="false"/>
    <col min="5635" max="5635" bestFit="true" customWidth="true" style="46" width="15.0" collapsed="false"/>
    <col min="5636" max="5636" bestFit="true" customWidth="true" style="46" width="13.42578125" collapsed="false"/>
    <col min="5637" max="5637" customWidth="true" style="46" width="15.0" collapsed="false"/>
    <col min="5638" max="5638" bestFit="true" customWidth="true" style="46" width="13.42578125" collapsed="false"/>
    <col min="5639" max="5640" customWidth="true" style="46" width="13.28515625" collapsed="false"/>
    <col min="5641" max="5876" style="46" width="8.7109375" collapsed="false"/>
    <col min="5877" max="5877" customWidth="true" style="46" width="6.28515625" collapsed="false"/>
    <col min="5878" max="5878" customWidth="true" style="46" width="49.0" collapsed="false"/>
    <col min="5879" max="5880" customWidth="true" style="46" width="14.7109375" collapsed="false"/>
    <col min="5881" max="5881" customWidth="true" style="46" width="15.7109375" collapsed="false"/>
    <col min="5882" max="5882" customWidth="true" style="46" width="7.0" collapsed="false"/>
    <col min="5883" max="5884" customWidth="true" style="46" width="7.28515625" collapsed="false"/>
    <col min="5885" max="5885" customWidth="true" style="46" width="11.0" collapsed="false"/>
    <col min="5886" max="5886" customWidth="true" style="46" width="7.28515625" collapsed="false"/>
    <col min="5887" max="5887" style="46" width="8.7109375" collapsed="false"/>
    <col min="5888" max="5889" bestFit="true" customWidth="true" style="46" width="15.0" collapsed="false"/>
    <col min="5890" max="5890" customWidth="true" style="46" width="13.7109375" collapsed="false"/>
    <col min="5891" max="5891" bestFit="true" customWidth="true" style="46" width="15.0" collapsed="false"/>
    <col min="5892" max="5892" bestFit="true" customWidth="true" style="46" width="13.42578125" collapsed="false"/>
    <col min="5893" max="5893" customWidth="true" style="46" width="15.0" collapsed="false"/>
    <col min="5894" max="5894" bestFit="true" customWidth="true" style="46" width="13.42578125" collapsed="false"/>
    <col min="5895" max="5896" customWidth="true" style="46" width="13.28515625" collapsed="false"/>
    <col min="5897" max="6132" style="46" width="8.7109375" collapsed="false"/>
    <col min="6133" max="6133" customWidth="true" style="46" width="6.28515625" collapsed="false"/>
    <col min="6134" max="6134" customWidth="true" style="46" width="49.0" collapsed="false"/>
    <col min="6135" max="6136" customWidth="true" style="46" width="14.7109375" collapsed="false"/>
    <col min="6137" max="6137" customWidth="true" style="46" width="15.7109375" collapsed="false"/>
    <col min="6138" max="6138" customWidth="true" style="46" width="7.0" collapsed="false"/>
    <col min="6139" max="6140" customWidth="true" style="46" width="7.28515625" collapsed="false"/>
    <col min="6141" max="6141" customWidth="true" style="46" width="11.0" collapsed="false"/>
    <col min="6142" max="6142" customWidth="true" style="46" width="7.28515625" collapsed="false"/>
    <col min="6143" max="6143" style="46" width="8.7109375" collapsed="false"/>
    <col min="6144" max="6145" bestFit="true" customWidth="true" style="46" width="15.0" collapsed="false"/>
    <col min="6146" max="6146" customWidth="true" style="46" width="13.7109375" collapsed="false"/>
    <col min="6147" max="6147" bestFit="true" customWidth="true" style="46" width="15.0" collapsed="false"/>
    <col min="6148" max="6148" bestFit="true" customWidth="true" style="46" width="13.42578125" collapsed="false"/>
    <col min="6149" max="6149" customWidth="true" style="46" width="15.0" collapsed="false"/>
    <col min="6150" max="6150" bestFit="true" customWidth="true" style="46" width="13.42578125" collapsed="false"/>
    <col min="6151" max="6152" customWidth="true" style="46" width="13.28515625" collapsed="false"/>
    <col min="6153" max="6388" style="46" width="8.7109375" collapsed="false"/>
    <col min="6389" max="6389" customWidth="true" style="46" width="6.28515625" collapsed="false"/>
    <col min="6390" max="6390" customWidth="true" style="46" width="49.0" collapsed="false"/>
    <col min="6391" max="6392" customWidth="true" style="46" width="14.7109375" collapsed="false"/>
    <col min="6393" max="6393" customWidth="true" style="46" width="15.7109375" collapsed="false"/>
    <col min="6394" max="6394" customWidth="true" style="46" width="7.0" collapsed="false"/>
    <col min="6395" max="6396" customWidth="true" style="46" width="7.28515625" collapsed="false"/>
    <col min="6397" max="6397" customWidth="true" style="46" width="11.0" collapsed="false"/>
    <col min="6398" max="6398" customWidth="true" style="46" width="7.28515625" collapsed="false"/>
    <col min="6399" max="6399" style="46" width="8.7109375" collapsed="false"/>
    <col min="6400" max="6401" bestFit="true" customWidth="true" style="46" width="15.0" collapsed="false"/>
    <col min="6402" max="6402" customWidth="true" style="46" width="13.7109375" collapsed="false"/>
    <col min="6403" max="6403" bestFit="true" customWidth="true" style="46" width="15.0" collapsed="false"/>
    <col min="6404" max="6404" bestFit="true" customWidth="true" style="46" width="13.42578125" collapsed="false"/>
    <col min="6405" max="6405" customWidth="true" style="46" width="15.0" collapsed="false"/>
    <col min="6406" max="6406" bestFit="true" customWidth="true" style="46" width="13.42578125" collapsed="false"/>
    <col min="6407" max="6408" customWidth="true" style="46" width="13.28515625" collapsed="false"/>
    <col min="6409" max="6644" style="46" width="8.7109375" collapsed="false"/>
    <col min="6645" max="6645" customWidth="true" style="46" width="6.28515625" collapsed="false"/>
    <col min="6646" max="6646" customWidth="true" style="46" width="49.0" collapsed="false"/>
    <col min="6647" max="6648" customWidth="true" style="46" width="14.7109375" collapsed="false"/>
    <col min="6649" max="6649" customWidth="true" style="46" width="15.7109375" collapsed="false"/>
    <col min="6650" max="6650" customWidth="true" style="46" width="7.0" collapsed="false"/>
    <col min="6651" max="6652" customWidth="true" style="46" width="7.28515625" collapsed="false"/>
    <col min="6653" max="6653" customWidth="true" style="46" width="11.0" collapsed="false"/>
    <col min="6654" max="6654" customWidth="true" style="46" width="7.28515625" collapsed="false"/>
    <col min="6655" max="6655" style="46" width="8.7109375" collapsed="false"/>
    <col min="6656" max="6657" bestFit="true" customWidth="true" style="46" width="15.0" collapsed="false"/>
    <col min="6658" max="6658" customWidth="true" style="46" width="13.7109375" collapsed="false"/>
    <col min="6659" max="6659" bestFit="true" customWidth="true" style="46" width="15.0" collapsed="false"/>
    <col min="6660" max="6660" bestFit="true" customWidth="true" style="46" width="13.42578125" collapsed="false"/>
    <col min="6661" max="6661" customWidth="true" style="46" width="15.0" collapsed="false"/>
    <col min="6662" max="6662" bestFit="true" customWidth="true" style="46" width="13.42578125" collapsed="false"/>
    <col min="6663" max="6664" customWidth="true" style="46" width="13.28515625" collapsed="false"/>
    <col min="6665" max="6900" style="46" width="8.7109375" collapsed="false"/>
    <col min="6901" max="6901" customWidth="true" style="46" width="6.28515625" collapsed="false"/>
    <col min="6902" max="6902" customWidth="true" style="46" width="49.0" collapsed="false"/>
    <col min="6903" max="6904" customWidth="true" style="46" width="14.7109375" collapsed="false"/>
    <col min="6905" max="6905" customWidth="true" style="46" width="15.7109375" collapsed="false"/>
    <col min="6906" max="6906" customWidth="true" style="46" width="7.0" collapsed="false"/>
    <col min="6907" max="6908" customWidth="true" style="46" width="7.28515625" collapsed="false"/>
    <col min="6909" max="6909" customWidth="true" style="46" width="11.0" collapsed="false"/>
    <col min="6910" max="6910" customWidth="true" style="46" width="7.28515625" collapsed="false"/>
    <col min="6911" max="6911" style="46" width="8.7109375" collapsed="false"/>
    <col min="6912" max="6913" bestFit="true" customWidth="true" style="46" width="15.0" collapsed="false"/>
    <col min="6914" max="6914" customWidth="true" style="46" width="13.7109375" collapsed="false"/>
    <col min="6915" max="6915" bestFit="true" customWidth="true" style="46" width="15.0" collapsed="false"/>
    <col min="6916" max="6916" bestFit="true" customWidth="true" style="46" width="13.42578125" collapsed="false"/>
    <col min="6917" max="6917" customWidth="true" style="46" width="15.0" collapsed="false"/>
    <col min="6918" max="6918" bestFit="true" customWidth="true" style="46" width="13.42578125" collapsed="false"/>
    <col min="6919" max="6920" customWidth="true" style="46" width="13.28515625" collapsed="false"/>
    <col min="6921" max="7156" style="46" width="8.7109375" collapsed="false"/>
    <col min="7157" max="7157" customWidth="true" style="46" width="6.28515625" collapsed="false"/>
    <col min="7158" max="7158" customWidth="true" style="46" width="49.0" collapsed="false"/>
    <col min="7159" max="7160" customWidth="true" style="46" width="14.7109375" collapsed="false"/>
    <col min="7161" max="7161" customWidth="true" style="46" width="15.7109375" collapsed="false"/>
    <col min="7162" max="7162" customWidth="true" style="46" width="7.0" collapsed="false"/>
    <col min="7163" max="7164" customWidth="true" style="46" width="7.28515625" collapsed="false"/>
    <col min="7165" max="7165" customWidth="true" style="46" width="11.0" collapsed="false"/>
    <col min="7166" max="7166" customWidth="true" style="46" width="7.28515625" collapsed="false"/>
    <col min="7167" max="7167" style="46" width="8.7109375" collapsed="false"/>
    <col min="7168" max="7169" bestFit="true" customWidth="true" style="46" width="15.0" collapsed="false"/>
    <col min="7170" max="7170" customWidth="true" style="46" width="13.7109375" collapsed="false"/>
    <col min="7171" max="7171" bestFit="true" customWidth="true" style="46" width="15.0" collapsed="false"/>
    <col min="7172" max="7172" bestFit="true" customWidth="true" style="46" width="13.42578125" collapsed="false"/>
    <col min="7173" max="7173" customWidth="true" style="46" width="15.0" collapsed="false"/>
    <col min="7174" max="7174" bestFit="true" customWidth="true" style="46" width="13.42578125" collapsed="false"/>
    <col min="7175" max="7176" customWidth="true" style="46" width="13.28515625" collapsed="false"/>
    <col min="7177" max="7412" style="46" width="8.7109375" collapsed="false"/>
    <col min="7413" max="7413" customWidth="true" style="46" width="6.28515625" collapsed="false"/>
    <col min="7414" max="7414" customWidth="true" style="46" width="49.0" collapsed="false"/>
    <col min="7415" max="7416" customWidth="true" style="46" width="14.7109375" collapsed="false"/>
    <col min="7417" max="7417" customWidth="true" style="46" width="15.7109375" collapsed="false"/>
    <col min="7418" max="7418" customWidth="true" style="46" width="7.0" collapsed="false"/>
    <col min="7419" max="7420" customWidth="true" style="46" width="7.28515625" collapsed="false"/>
    <col min="7421" max="7421" customWidth="true" style="46" width="11.0" collapsed="false"/>
    <col min="7422" max="7422" customWidth="true" style="46" width="7.28515625" collapsed="false"/>
    <col min="7423" max="7423" style="46" width="8.7109375" collapsed="false"/>
    <col min="7424" max="7425" bestFit="true" customWidth="true" style="46" width="15.0" collapsed="false"/>
    <col min="7426" max="7426" customWidth="true" style="46" width="13.7109375" collapsed="false"/>
    <col min="7427" max="7427" bestFit="true" customWidth="true" style="46" width="15.0" collapsed="false"/>
    <col min="7428" max="7428" bestFit="true" customWidth="true" style="46" width="13.42578125" collapsed="false"/>
    <col min="7429" max="7429" customWidth="true" style="46" width="15.0" collapsed="false"/>
    <col min="7430" max="7430" bestFit="true" customWidth="true" style="46" width="13.42578125" collapsed="false"/>
    <col min="7431" max="7432" customWidth="true" style="46" width="13.28515625" collapsed="false"/>
    <col min="7433" max="7668" style="46" width="8.7109375" collapsed="false"/>
    <col min="7669" max="7669" customWidth="true" style="46" width="6.28515625" collapsed="false"/>
    <col min="7670" max="7670" customWidth="true" style="46" width="49.0" collapsed="false"/>
    <col min="7671" max="7672" customWidth="true" style="46" width="14.7109375" collapsed="false"/>
    <col min="7673" max="7673" customWidth="true" style="46" width="15.7109375" collapsed="false"/>
    <col min="7674" max="7674" customWidth="true" style="46" width="7.0" collapsed="false"/>
    <col min="7675" max="7676" customWidth="true" style="46" width="7.28515625" collapsed="false"/>
    <col min="7677" max="7677" customWidth="true" style="46" width="11.0" collapsed="false"/>
    <col min="7678" max="7678" customWidth="true" style="46" width="7.28515625" collapsed="false"/>
    <col min="7679" max="7679" style="46" width="8.7109375" collapsed="false"/>
    <col min="7680" max="7681" bestFit="true" customWidth="true" style="46" width="15.0" collapsed="false"/>
    <col min="7682" max="7682" customWidth="true" style="46" width="13.7109375" collapsed="false"/>
    <col min="7683" max="7683" bestFit="true" customWidth="true" style="46" width="15.0" collapsed="false"/>
    <col min="7684" max="7684" bestFit="true" customWidth="true" style="46" width="13.42578125" collapsed="false"/>
    <col min="7685" max="7685" customWidth="true" style="46" width="15.0" collapsed="false"/>
    <col min="7686" max="7686" bestFit="true" customWidth="true" style="46" width="13.42578125" collapsed="false"/>
    <col min="7687" max="7688" customWidth="true" style="46" width="13.28515625" collapsed="false"/>
    <col min="7689" max="7924" style="46" width="8.7109375" collapsed="false"/>
    <col min="7925" max="7925" customWidth="true" style="46" width="6.28515625" collapsed="false"/>
    <col min="7926" max="7926" customWidth="true" style="46" width="49.0" collapsed="false"/>
    <col min="7927" max="7928" customWidth="true" style="46" width="14.7109375" collapsed="false"/>
    <col min="7929" max="7929" customWidth="true" style="46" width="15.7109375" collapsed="false"/>
    <col min="7930" max="7930" customWidth="true" style="46" width="7.0" collapsed="false"/>
    <col min="7931" max="7932" customWidth="true" style="46" width="7.28515625" collapsed="false"/>
    <col min="7933" max="7933" customWidth="true" style="46" width="11.0" collapsed="false"/>
    <col min="7934" max="7934" customWidth="true" style="46" width="7.28515625" collapsed="false"/>
    <col min="7935" max="7935" style="46" width="8.7109375" collapsed="false"/>
    <col min="7936" max="7937" bestFit="true" customWidth="true" style="46" width="15.0" collapsed="false"/>
    <col min="7938" max="7938" customWidth="true" style="46" width="13.7109375" collapsed="false"/>
    <col min="7939" max="7939" bestFit="true" customWidth="true" style="46" width="15.0" collapsed="false"/>
    <col min="7940" max="7940" bestFit="true" customWidth="true" style="46" width="13.42578125" collapsed="false"/>
    <col min="7941" max="7941" customWidth="true" style="46" width="15.0" collapsed="false"/>
    <col min="7942" max="7942" bestFit="true" customWidth="true" style="46" width="13.42578125" collapsed="false"/>
    <col min="7943" max="7944" customWidth="true" style="46" width="13.28515625" collapsed="false"/>
    <col min="7945" max="8180" style="46" width="8.7109375" collapsed="false"/>
    <col min="8181" max="8181" customWidth="true" style="46" width="6.28515625" collapsed="false"/>
    <col min="8182" max="8182" customWidth="true" style="46" width="49.0" collapsed="false"/>
    <col min="8183" max="8184" customWidth="true" style="46" width="14.7109375" collapsed="false"/>
    <col min="8185" max="8185" customWidth="true" style="46" width="15.7109375" collapsed="false"/>
    <col min="8186" max="8186" customWidth="true" style="46" width="7.0" collapsed="false"/>
    <col min="8187" max="8188" customWidth="true" style="46" width="7.28515625" collapsed="false"/>
    <col min="8189" max="8189" customWidth="true" style="46" width="11.0" collapsed="false"/>
    <col min="8190" max="8190" customWidth="true" style="46" width="7.28515625" collapsed="false"/>
    <col min="8191" max="8191" style="46" width="8.7109375" collapsed="false"/>
    <col min="8192" max="8193" bestFit="true" customWidth="true" style="46" width="15.0" collapsed="false"/>
    <col min="8194" max="8194" customWidth="true" style="46" width="13.7109375" collapsed="false"/>
    <col min="8195" max="8195" bestFit="true" customWidth="true" style="46" width="15.0" collapsed="false"/>
    <col min="8196" max="8196" bestFit="true" customWidth="true" style="46" width="13.42578125" collapsed="false"/>
    <col min="8197" max="8197" customWidth="true" style="46" width="15.0" collapsed="false"/>
    <col min="8198" max="8198" bestFit="true" customWidth="true" style="46" width="13.42578125" collapsed="false"/>
    <col min="8199" max="8200" customWidth="true" style="46" width="13.28515625" collapsed="false"/>
    <col min="8201" max="8436" style="46" width="8.7109375" collapsed="false"/>
    <col min="8437" max="8437" customWidth="true" style="46" width="6.28515625" collapsed="false"/>
    <col min="8438" max="8438" customWidth="true" style="46" width="49.0" collapsed="false"/>
    <col min="8439" max="8440" customWidth="true" style="46" width="14.7109375" collapsed="false"/>
    <col min="8441" max="8441" customWidth="true" style="46" width="15.7109375" collapsed="false"/>
    <col min="8442" max="8442" customWidth="true" style="46" width="7.0" collapsed="false"/>
    <col min="8443" max="8444" customWidth="true" style="46" width="7.28515625" collapsed="false"/>
    <col min="8445" max="8445" customWidth="true" style="46" width="11.0" collapsed="false"/>
    <col min="8446" max="8446" customWidth="true" style="46" width="7.28515625" collapsed="false"/>
    <col min="8447" max="8447" style="46" width="8.7109375" collapsed="false"/>
    <col min="8448" max="8449" bestFit="true" customWidth="true" style="46" width="15.0" collapsed="false"/>
    <col min="8450" max="8450" customWidth="true" style="46" width="13.7109375" collapsed="false"/>
    <col min="8451" max="8451" bestFit="true" customWidth="true" style="46" width="15.0" collapsed="false"/>
    <col min="8452" max="8452" bestFit="true" customWidth="true" style="46" width="13.42578125" collapsed="false"/>
    <col min="8453" max="8453" customWidth="true" style="46" width="15.0" collapsed="false"/>
    <col min="8454" max="8454" bestFit="true" customWidth="true" style="46" width="13.42578125" collapsed="false"/>
    <col min="8455" max="8456" customWidth="true" style="46" width="13.28515625" collapsed="false"/>
    <col min="8457" max="8692" style="46" width="8.7109375" collapsed="false"/>
    <col min="8693" max="8693" customWidth="true" style="46" width="6.28515625" collapsed="false"/>
    <col min="8694" max="8694" customWidth="true" style="46" width="49.0" collapsed="false"/>
    <col min="8695" max="8696" customWidth="true" style="46" width="14.7109375" collapsed="false"/>
    <col min="8697" max="8697" customWidth="true" style="46" width="15.7109375" collapsed="false"/>
    <col min="8698" max="8698" customWidth="true" style="46" width="7.0" collapsed="false"/>
    <col min="8699" max="8700" customWidth="true" style="46" width="7.28515625" collapsed="false"/>
    <col min="8701" max="8701" customWidth="true" style="46" width="11.0" collapsed="false"/>
    <col min="8702" max="8702" customWidth="true" style="46" width="7.28515625" collapsed="false"/>
    <col min="8703" max="8703" style="46" width="8.7109375" collapsed="false"/>
    <col min="8704" max="8705" bestFit="true" customWidth="true" style="46" width="15.0" collapsed="false"/>
    <col min="8706" max="8706" customWidth="true" style="46" width="13.7109375" collapsed="false"/>
    <col min="8707" max="8707" bestFit="true" customWidth="true" style="46" width="15.0" collapsed="false"/>
    <col min="8708" max="8708" bestFit="true" customWidth="true" style="46" width="13.42578125" collapsed="false"/>
    <col min="8709" max="8709" customWidth="true" style="46" width="15.0" collapsed="false"/>
    <col min="8710" max="8710" bestFit="true" customWidth="true" style="46" width="13.42578125" collapsed="false"/>
    <col min="8711" max="8712" customWidth="true" style="46" width="13.28515625" collapsed="false"/>
    <col min="8713" max="8948" style="46" width="8.7109375" collapsed="false"/>
    <col min="8949" max="8949" customWidth="true" style="46" width="6.28515625" collapsed="false"/>
    <col min="8950" max="8950" customWidth="true" style="46" width="49.0" collapsed="false"/>
    <col min="8951" max="8952" customWidth="true" style="46" width="14.7109375" collapsed="false"/>
    <col min="8953" max="8953" customWidth="true" style="46" width="15.7109375" collapsed="false"/>
    <col min="8954" max="8954" customWidth="true" style="46" width="7.0" collapsed="false"/>
    <col min="8955" max="8956" customWidth="true" style="46" width="7.28515625" collapsed="false"/>
    <col min="8957" max="8957" customWidth="true" style="46" width="11.0" collapsed="false"/>
    <col min="8958" max="8958" customWidth="true" style="46" width="7.28515625" collapsed="false"/>
    <col min="8959" max="8959" style="46" width="8.7109375" collapsed="false"/>
    <col min="8960" max="8961" bestFit="true" customWidth="true" style="46" width="15.0" collapsed="false"/>
    <col min="8962" max="8962" customWidth="true" style="46" width="13.7109375" collapsed="false"/>
    <col min="8963" max="8963" bestFit="true" customWidth="true" style="46" width="15.0" collapsed="false"/>
    <col min="8964" max="8964" bestFit="true" customWidth="true" style="46" width="13.42578125" collapsed="false"/>
    <col min="8965" max="8965" customWidth="true" style="46" width="15.0" collapsed="false"/>
    <col min="8966" max="8966" bestFit="true" customWidth="true" style="46" width="13.42578125" collapsed="false"/>
    <col min="8967" max="8968" customWidth="true" style="46" width="13.28515625" collapsed="false"/>
    <col min="8969" max="9204" style="46" width="8.7109375" collapsed="false"/>
    <col min="9205" max="9205" customWidth="true" style="46" width="6.28515625" collapsed="false"/>
    <col min="9206" max="9206" customWidth="true" style="46" width="49.0" collapsed="false"/>
    <col min="9207" max="9208" customWidth="true" style="46" width="14.7109375" collapsed="false"/>
    <col min="9209" max="9209" customWidth="true" style="46" width="15.7109375" collapsed="false"/>
    <col min="9210" max="9210" customWidth="true" style="46" width="7.0" collapsed="false"/>
    <col min="9211" max="9212" customWidth="true" style="46" width="7.28515625" collapsed="false"/>
    <col min="9213" max="9213" customWidth="true" style="46" width="11.0" collapsed="false"/>
    <col min="9214" max="9214" customWidth="true" style="46" width="7.28515625" collapsed="false"/>
    <col min="9215" max="9215" style="46" width="8.7109375" collapsed="false"/>
    <col min="9216" max="9217" bestFit="true" customWidth="true" style="46" width="15.0" collapsed="false"/>
    <col min="9218" max="9218" customWidth="true" style="46" width="13.7109375" collapsed="false"/>
    <col min="9219" max="9219" bestFit="true" customWidth="true" style="46" width="15.0" collapsed="false"/>
    <col min="9220" max="9220" bestFit="true" customWidth="true" style="46" width="13.42578125" collapsed="false"/>
    <col min="9221" max="9221" customWidth="true" style="46" width="15.0" collapsed="false"/>
    <col min="9222" max="9222" bestFit="true" customWidth="true" style="46" width="13.42578125" collapsed="false"/>
    <col min="9223" max="9224" customWidth="true" style="46" width="13.28515625" collapsed="false"/>
    <col min="9225" max="9460" style="46" width="8.7109375" collapsed="false"/>
    <col min="9461" max="9461" customWidth="true" style="46" width="6.28515625" collapsed="false"/>
    <col min="9462" max="9462" customWidth="true" style="46" width="49.0" collapsed="false"/>
    <col min="9463" max="9464" customWidth="true" style="46" width="14.7109375" collapsed="false"/>
    <col min="9465" max="9465" customWidth="true" style="46" width="15.7109375" collapsed="false"/>
    <col min="9466" max="9466" customWidth="true" style="46" width="7.0" collapsed="false"/>
    <col min="9467" max="9468" customWidth="true" style="46" width="7.28515625" collapsed="false"/>
    <col min="9469" max="9469" customWidth="true" style="46" width="11.0" collapsed="false"/>
    <col min="9470" max="9470" customWidth="true" style="46" width="7.28515625" collapsed="false"/>
    <col min="9471" max="9471" style="46" width="8.7109375" collapsed="false"/>
    <col min="9472" max="9473" bestFit="true" customWidth="true" style="46" width="15.0" collapsed="false"/>
    <col min="9474" max="9474" customWidth="true" style="46" width="13.7109375" collapsed="false"/>
    <col min="9475" max="9475" bestFit="true" customWidth="true" style="46" width="15.0" collapsed="false"/>
    <col min="9476" max="9476" bestFit="true" customWidth="true" style="46" width="13.42578125" collapsed="false"/>
    <col min="9477" max="9477" customWidth="true" style="46" width="15.0" collapsed="false"/>
    <col min="9478" max="9478" bestFit="true" customWidth="true" style="46" width="13.42578125" collapsed="false"/>
    <col min="9479" max="9480" customWidth="true" style="46" width="13.28515625" collapsed="false"/>
    <col min="9481" max="9716" style="46" width="8.7109375" collapsed="false"/>
    <col min="9717" max="9717" customWidth="true" style="46" width="6.28515625" collapsed="false"/>
    <col min="9718" max="9718" customWidth="true" style="46" width="49.0" collapsed="false"/>
    <col min="9719" max="9720" customWidth="true" style="46" width="14.7109375" collapsed="false"/>
    <col min="9721" max="9721" customWidth="true" style="46" width="15.7109375" collapsed="false"/>
    <col min="9722" max="9722" customWidth="true" style="46" width="7.0" collapsed="false"/>
    <col min="9723" max="9724" customWidth="true" style="46" width="7.28515625" collapsed="false"/>
    <col min="9725" max="9725" customWidth="true" style="46" width="11.0" collapsed="false"/>
    <col min="9726" max="9726" customWidth="true" style="46" width="7.28515625" collapsed="false"/>
    <col min="9727" max="9727" style="46" width="8.7109375" collapsed="false"/>
    <col min="9728" max="9729" bestFit="true" customWidth="true" style="46" width="15.0" collapsed="false"/>
    <col min="9730" max="9730" customWidth="true" style="46" width="13.7109375" collapsed="false"/>
    <col min="9731" max="9731" bestFit="true" customWidth="true" style="46" width="15.0" collapsed="false"/>
    <col min="9732" max="9732" bestFit="true" customWidth="true" style="46" width="13.42578125" collapsed="false"/>
    <col min="9733" max="9733" customWidth="true" style="46" width="15.0" collapsed="false"/>
    <col min="9734" max="9734" bestFit="true" customWidth="true" style="46" width="13.42578125" collapsed="false"/>
    <col min="9735" max="9736" customWidth="true" style="46" width="13.28515625" collapsed="false"/>
    <col min="9737" max="9972" style="46" width="8.7109375" collapsed="false"/>
    <col min="9973" max="9973" customWidth="true" style="46" width="6.28515625" collapsed="false"/>
    <col min="9974" max="9974" customWidth="true" style="46" width="49.0" collapsed="false"/>
    <col min="9975" max="9976" customWidth="true" style="46" width="14.7109375" collapsed="false"/>
    <col min="9977" max="9977" customWidth="true" style="46" width="15.7109375" collapsed="false"/>
    <col min="9978" max="9978" customWidth="true" style="46" width="7.0" collapsed="false"/>
    <col min="9979" max="9980" customWidth="true" style="46" width="7.28515625" collapsed="false"/>
    <col min="9981" max="9981" customWidth="true" style="46" width="11.0" collapsed="false"/>
    <col min="9982" max="9982" customWidth="true" style="46" width="7.28515625" collapsed="false"/>
    <col min="9983" max="9983" style="46" width="8.7109375" collapsed="false"/>
    <col min="9984" max="9985" bestFit="true" customWidth="true" style="46" width="15.0" collapsed="false"/>
    <col min="9986" max="9986" customWidth="true" style="46" width="13.7109375" collapsed="false"/>
    <col min="9987" max="9987" bestFit="true" customWidth="true" style="46" width="15.0" collapsed="false"/>
    <col min="9988" max="9988" bestFit="true" customWidth="true" style="46" width="13.42578125" collapsed="false"/>
    <col min="9989" max="9989" customWidth="true" style="46" width="15.0" collapsed="false"/>
    <col min="9990" max="9990" bestFit="true" customWidth="true" style="46" width="13.42578125" collapsed="false"/>
    <col min="9991" max="9992" customWidth="true" style="46" width="13.28515625" collapsed="false"/>
    <col min="9993" max="10228" style="46" width="8.7109375" collapsed="false"/>
    <col min="10229" max="10229" customWidth="true" style="46" width="6.28515625" collapsed="false"/>
    <col min="10230" max="10230" customWidth="true" style="46" width="49.0" collapsed="false"/>
    <col min="10231" max="10232" customWidth="true" style="46" width="14.7109375" collapsed="false"/>
    <col min="10233" max="10233" customWidth="true" style="46" width="15.7109375" collapsed="false"/>
    <col min="10234" max="10234" customWidth="true" style="46" width="7.0" collapsed="false"/>
    <col min="10235" max="10236" customWidth="true" style="46" width="7.28515625" collapsed="false"/>
    <col min="10237" max="10237" customWidth="true" style="46" width="11.0" collapsed="false"/>
    <col min="10238" max="10238" customWidth="true" style="46" width="7.28515625" collapsed="false"/>
    <col min="10239" max="10239" style="46" width="8.7109375" collapsed="false"/>
    <col min="10240" max="10241" bestFit="true" customWidth="true" style="46" width="15.0" collapsed="false"/>
    <col min="10242" max="10242" customWidth="true" style="46" width="13.7109375" collapsed="false"/>
    <col min="10243" max="10243" bestFit="true" customWidth="true" style="46" width="15.0" collapsed="false"/>
    <col min="10244" max="10244" bestFit="true" customWidth="true" style="46" width="13.42578125" collapsed="false"/>
    <col min="10245" max="10245" customWidth="true" style="46" width="15.0" collapsed="false"/>
    <col min="10246" max="10246" bestFit="true" customWidth="true" style="46" width="13.42578125" collapsed="false"/>
    <col min="10247" max="10248" customWidth="true" style="46" width="13.28515625" collapsed="false"/>
    <col min="10249" max="10484" style="46" width="8.7109375" collapsed="false"/>
    <col min="10485" max="10485" customWidth="true" style="46" width="6.28515625" collapsed="false"/>
    <col min="10486" max="10486" customWidth="true" style="46" width="49.0" collapsed="false"/>
    <col min="10487" max="10488" customWidth="true" style="46" width="14.7109375" collapsed="false"/>
    <col min="10489" max="10489" customWidth="true" style="46" width="15.7109375" collapsed="false"/>
    <col min="10490" max="10490" customWidth="true" style="46" width="7.0" collapsed="false"/>
    <col min="10491" max="10492" customWidth="true" style="46" width="7.28515625" collapsed="false"/>
    <col min="10493" max="10493" customWidth="true" style="46" width="11.0" collapsed="false"/>
    <col min="10494" max="10494" customWidth="true" style="46" width="7.28515625" collapsed="false"/>
    <col min="10495" max="10495" style="46" width="8.7109375" collapsed="false"/>
    <col min="10496" max="10497" bestFit="true" customWidth="true" style="46" width="15.0" collapsed="false"/>
    <col min="10498" max="10498" customWidth="true" style="46" width="13.7109375" collapsed="false"/>
    <col min="10499" max="10499" bestFit="true" customWidth="true" style="46" width="15.0" collapsed="false"/>
    <col min="10500" max="10500" bestFit="true" customWidth="true" style="46" width="13.42578125" collapsed="false"/>
    <col min="10501" max="10501" customWidth="true" style="46" width="15.0" collapsed="false"/>
    <col min="10502" max="10502" bestFit="true" customWidth="true" style="46" width="13.42578125" collapsed="false"/>
    <col min="10503" max="10504" customWidth="true" style="46" width="13.28515625" collapsed="false"/>
    <col min="10505" max="10740" style="46" width="8.7109375" collapsed="false"/>
    <col min="10741" max="10741" customWidth="true" style="46" width="6.28515625" collapsed="false"/>
    <col min="10742" max="10742" customWidth="true" style="46" width="49.0" collapsed="false"/>
    <col min="10743" max="10744" customWidth="true" style="46" width="14.7109375" collapsed="false"/>
    <col min="10745" max="10745" customWidth="true" style="46" width="15.7109375" collapsed="false"/>
    <col min="10746" max="10746" customWidth="true" style="46" width="7.0" collapsed="false"/>
    <col min="10747" max="10748" customWidth="true" style="46" width="7.28515625" collapsed="false"/>
    <col min="10749" max="10749" customWidth="true" style="46" width="11.0" collapsed="false"/>
    <col min="10750" max="10750" customWidth="true" style="46" width="7.28515625" collapsed="false"/>
    <col min="10751" max="10751" style="46" width="8.7109375" collapsed="false"/>
    <col min="10752" max="10753" bestFit="true" customWidth="true" style="46" width="15.0" collapsed="false"/>
    <col min="10754" max="10754" customWidth="true" style="46" width="13.7109375" collapsed="false"/>
    <col min="10755" max="10755" bestFit="true" customWidth="true" style="46" width="15.0" collapsed="false"/>
    <col min="10756" max="10756" bestFit="true" customWidth="true" style="46" width="13.42578125" collapsed="false"/>
    <col min="10757" max="10757" customWidth="true" style="46" width="15.0" collapsed="false"/>
    <col min="10758" max="10758" bestFit="true" customWidth="true" style="46" width="13.42578125" collapsed="false"/>
    <col min="10759" max="10760" customWidth="true" style="46" width="13.28515625" collapsed="false"/>
    <col min="10761" max="10996" style="46" width="8.7109375" collapsed="false"/>
    <col min="10997" max="10997" customWidth="true" style="46" width="6.28515625" collapsed="false"/>
    <col min="10998" max="10998" customWidth="true" style="46" width="49.0" collapsed="false"/>
    <col min="10999" max="11000" customWidth="true" style="46" width="14.7109375" collapsed="false"/>
    <col min="11001" max="11001" customWidth="true" style="46" width="15.7109375" collapsed="false"/>
    <col min="11002" max="11002" customWidth="true" style="46" width="7.0" collapsed="false"/>
    <col min="11003" max="11004" customWidth="true" style="46" width="7.28515625" collapsed="false"/>
    <col min="11005" max="11005" customWidth="true" style="46" width="11.0" collapsed="false"/>
    <col min="11006" max="11006" customWidth="true" style="46" width="7.28515625" collapsed="false"/>
    <col min="11007" max="11007" style="46" width="8.7109375" collapsed="false"/>
    <col min="11008" max="11009" bestFit="true" customWidth="true" style="46" width="15.0" collapsed="false"/>
    <col min="11010" max="11010" customWidth="true" style="46" width="13.7109375" collapsed="false"/>
    <col min="11011" max="11011" bestFit="true" customWidth="true" style="46" width="15.0" collapsed="false"/>
    <col min="11012" max="11012" bestFit="true" customWidth="true" style="46" width="13.42578125" collapsed="false"/>
    <col min="11013" max="11013" customWidth="true" style="46" width="15.0" collapsed="false"/>
    <col min="11014" max="11014" bestFit="true" customWidth="true" style="46" width="13.42578125" collapsed="false"/>
    <col min="11015" max="11016" customWidth="true" style="46" width="13.28515625" collapsed="false"/>
    <col min="11017" max="11252" style="46" width="8.7109375" collapsed="false"/>
    <col min="11253" max="11253" customWidth="true" style="46" width="6.28515625" collapsed="false"/>
    <col min="11254" max="11254" customWidth="true" style="46" width="49.0" collapsed="false"/>
    <col min="11255" max="11256" customWidth="true" style="46" width="14.7109375" collapsed="false"/>
    <col min="11257" max="11257" customWidth="true" style="46" width="15.7109375" collapsed="false"/>
    <col min="11258" max="11258" customWidth="true" style="46" width="7.0" collapsed="false"/>
    <col min="11259" max="11260" customWidth="true" style="46" width="7.28515625" collapsed="false"/>
    <col min="11261" max="11261" customWidth="true" style="46" width="11.0" collapsed="false"/>
    <col min="11262" max="11262" customWidth="true" style="46" width="7.28515625" collapsed="false"/>
    <col min="11263" max="11263" style="46" width="8.7109375" collapsed="false"/>
    <col min="11264" max="11265" bestFit="true" customWidth="true" style="46" width="15.0" collapsed="false"/>
    <col min="11266" max="11266" customWidth="true" style="46" width="13.7109375" collapsed="false"/>
    <col min="11267" max="11267" bestFit="true" customWidth="true" style="46" width="15.0" collapsed="false"/>
    <col min="11268" max="11268" bestFit="true" customWidth="true" style="46" width="13.42578125" collapsed="false"/>
    <col min="11269" max="11269" customWidth="true" style="46" width="15.0" collapsed="false"/>
    <col min="11270" max="11270" bestFit="true" customWidth="true" style="46" width="13.42578125" collapsed="false"/>
    <col min="11271" max="11272" customWidth="true" style="46" width="13.28515625" collapsed="false"/>
    <col min="11273" max="11508" style="46" width="8.7109375" collapsed="false"/>
    <col min="11509" max="11509" customWidth="true" style="46" width="6.28515625" collapsed="false"/>
    <col min="11510" max="11510" customWidth="true" style="46" width="49.0" collapsed="false"/>
    <col min="11511" max="11512" customWidth="true" style="46" width="14.7109375" collapsed="false"/>
    <col min="11513" max="11513" customWidth="true" style="46" width="15.7109375" collapsed="false"/>
    <col min="11514" max="11514" customWidth="true" style="46" width="7.0" collapsed="false"/>
    <col min="11515" max="11516" customWidth="true" style="46" width="7.28515625" collapsed="false"/>
    <col min="11517" max="11517" customWidth="true" style="46" width="11.0" collapsed="false"/>
    <col min="11518" max="11518" customWidth="true" style="46" width="7.28515625" collapsed="false"/>
    <col min="11519" max="11519" style="46" width="8.7109375" collapsed="false"/>
    <col min="11520" max="11521" bestFit="true" customWidth="true" style="46" width="15.0" collapsed="false"/>
    <col min="11522" max="11522" customWidth="true" style="46" width="13.7109375" collapsed="false"/>
    <col min="11523" max="11523" bestFit="true" customWidth="true" style="46" width="15.0" collapsed="false"/>
    <col min="11524" max="11524" bestFit="true" customWidth="true" style="46" width="13.42578125" collapsed="false"/>
    <col min="11525" max="11525" customWidth="true" style="46" width="15.0" collapsed="false"/>
    <col min="11526" max="11526" bestFit="true" customWidth="true" style="46" width="13.42578125" collapsed="false"/>
    <col min="11527" max="11528" customWidth="true" style="46" width="13.28515625" collapsed="false"/>
    <col min="11529" max="11764" style="46" width="8.7109375" collapsed="false"/>
    <col min="11765" max="11765" customWidth="true" style="46" width="6.28515625" collapsed="false"/>
    <col min="11766" max="11766" customWidth="true" style="46" width="49.0" collapsed="false"/>
    <col min="11767" max="11768" customWidth="true" style="46" width="14.7109375" collapsed="false"/>
    <col min="11769" max="11769" customWidth="true" style="46" width="15.7109375" collapsed="false"/>
    <col min="11770" max="11770" customWidth="true" style="46" width="7.0" collapsed="false"/>
    <col min="11771" max="11772" customWidth="true" style="46" width="7.28515625" collapsed="false"/>
    <col min="11773" max="11773" customWidth="true" style="46" width="11.0" collapsed="false"/>
    <col min="11774" max="11774" customWidth="true" style="46" width="7.28515625" collapsed="false"/>
    <col min="11775" max="11775" style="46" width="8.7109375" collapsed="false"/>
    <col min="11776" max="11777" bestFit="true" customWidth="true" style="46" width="15.0" collapsed="false"/>
    <col min="11778" max="11778" customWidth="true" style="46" width="13.7109375" collapsed="false"/>
    <col min="11779" max="11779" bestFit="true" customWidth="true" style="46" width="15.0" collapsed="false"/>
    <col min="11780" max="11780" bestFit="true" customWidth="true" style="46" width="13.42578125" collapsed="false"/>
    <col min="11781" max="11781" customWidth="true" style="46" width="15.0" collapsed="false"/>
    <col min="11782" max="11782" bestFit="true" customWidth="true" style="46" width="13.42578125" collapsed="false"/>
    <col min="11783" max="11784" customWidth="true" style="46" width="13.28515625" collapsed="false"/>
    <col min="11785" max="12020" style="46" width="8.7109375" collapsed="false"/>
    <col min="12021" max="12021" customWidth="true" style="46" width="6.28515625" collapsed="false"/>
    <col min="12022" max="12022" customWidth="true" style="46" width="49.0" collapsed="false"/>
    <col min="12023" max="12024" customWidth="true" style="46" width="14.7109375" collapsed="false"/>
    <col min="12025" max="12025" customWidth="true" style="46" width="15.7109375" collapsed="false"/>
    <col min="12026" max="12026" customWidth="true" style="46" width="7.0" collapsed="false"/>
    <col min="12027" max="12028" customWidth="true" style="46" width="7.28515625" collapsed="false"/>
    <col min="12029" max="12029" customWidth="true" style="46" width="11.0" collapsed="false"/>
    <col min="12030" max="12030" customWidth="true" style="46" width="7.28515625" collapsed="false"/>
    <col min="12031" max="12031" style="46" width="8.7109375" collapsed="false"/>
    <col min="12032" max="12033" bestFit="true" customWidth="true" style="46" width="15.0" collapsed="false"/>
    <col min="12034" max="12034" customWidth="true" style="46" width="13.7109375" collapsed="false"/>
    <col min="12035" max="12035" bestFit="true" customWidth="true" style="46" width="15.0" collapsed="false"/>
    <col min="12036" max="12036" bestFit="true" customWidth="true" style="46" width="13.42578125" collapsed="false"/>
    <col min="12037" max="12037" customWidth="true" style="46" width="15.0" collapsed="false"/>
    <col min="12038" max="12038" bestFit="true" customWidth="true" style="46" width="13.42578125" collapsed="false"/>
    <col min="12039" max="12040" customWidth="true" style="46" width="13.28515625" collapsed="false"/>
    <col min="12041" max="12276" style="46" width="8.7109375" collapsed="false"/>
    <col min="12277" max="12277" customWidth="true" style="46" width="6.28515625" collapsed="false"/>
    <col min="12278" max="12278" customWidth="true" style="46" width="49.0" collapsed="false"/>
    <col min="12279" max="12280" customWidth="true" style="46" width="14.7109375" collapsed="false"/>
    <col min="12281" max="12281" customWidth="true" style="46" width="15.7109375" collapsed="false"/>
    <col min="12282" max="12282" customWidth="true" style="46" width="7.0" collapsed="false"/>
    <col min="12283" max="12284" customWidth="true" style="46" width="7.28515625" collapsed="false"/>
    <col min="12285" max="12285" customWidth="true" style="46" width="11.0" collapsed="false"/>
    <col min="12286" max="12286" customWidth="true" style="46" width="7.28515625" collapsed="false"/>
    <col min="12287" max="12287" style="46" width="8.7109375" collapsed="false"/>
    <col min="12288" max="12289" bestFit="true" customWidth="true" style="46" width="15.0" collapsed="false"/>
    <col min="12290" max="12290" customWidth="true" style="46" width="13.7109375" collapsed="false"/>
    <col min="12291" max="12291" bestFit="true" customWidth="true" style="46" width="15.0" collapsed="false"/>
    <col min="12292" max="12292" bestFit="true" customWidth="true" style="46" width="13.42578125" collapsed="false"/>
    <col min="12293" max="12293" customWidth="true" style="46" width="15.0" collapsed="false"/>
    <col min="12294" max="12294" bestFit="true" customWidth="true" style="46" width="13.42578125" collapsed="false"/>
    <col min="12295" max="12296" customWidth="true" style="46" width="13.28515625" collapsed="false"/>
    <col min="12297" max="12532" style="46" width="8.7109375" collapsed="false"/>
    <col min="12533" max="12533" customWidth="true" style="46" width="6.28515625" collapsed="false"/>
    <col min="12534" max="12534" customWidth="true" style="46" width="49.0" collapsed="false"/>
    <col min="12535" max="12536" customWidth="true" style="46" width="14.7109375" collapsed="false"/>
    <col min="12537" max="12537" customWidth="true" style="46" width="15.7109375" collapsed="false"/>
    <col min="12538" max="12538" customWidth="true" style="46" width="7.0" collapsed="false"/>
    <col min="12539" max="12540" customWidth="true" style="46" width="7.28515625" collapsed="false"/>
    <col min="12541" max="12541" customWidth="true" style="46" width="11.0" collapsed="false"/>
    <col min="12542" max="12542" customWidth="true" style="46" width="7.28515625" collapsed="false"/>
    <col min="12543" max="12543" style="46" width="8.7109375" collapsed="false"/>
    <col min="12544" max="12545" bestFit="true" customWidth="true" style="46" width="15.0" collapsed="false"/>
    <col min="12546" max="12546" customWidth="true" style="46" width="13.7109375" collapsed="false"/>
    <col min="12547" max="12547" bestFit="true" customWidth="true" style="46" width="15.0" collapsed="false"/>
    <col min="12548" max="12548" bestFit="true" customWidth="true" style="46" width="13.42578125" collapsed="false"/>
    <col min="12549" max="12549" customWidth="true" style="46" width="15.0" collapsed="false"/>
    <col min="12550" max="12550" bestFit="true" customWidth="true" style="46" width="13.42578125" collapsed="false"/>
    <col min="12551" max="12552" customWidth="true" style="46" width="13.28515625" collapsed="false"/>
    <col min="12553" max="12788" style="46" width="8.7109375" collapsed="false"/>
    <col min="12789" max="12789" customWidth="true" style="46" width="6.28515625" collapsed="false"/>
    <col min="12790" max="12790" customWidth="true" style="46" width="49.0" collapsed="false"/>
    <col min="12791" max="12792" customWidth="true" style="46" width="14.7109375" collapsed="false"/>
    <col min="12793" max="12793" customWidth="true" style="46" width="15.7109375" collapsed="false"/>
    <col min="12794" max="12794" customWidth="true" style="46" width="7.0" collapsed="false"/>
    <col min="12795" max="12796" customWidth="true" style="46" width="7.28515625" collapsed="false"/>
    <col min="12797" max="12797" customWidth="true" style="46" width="11.0" collapsed="false"/>
    <col min="12798" max="12798" customWidth="true" style="46" width="7.28515625" collapsed="false"/>
    <col min="12799" max="12799" style="46" width="8.7109375" collapsed="false"/>
    <col min="12800" max="12801" bestFit="true" customWidth="true" style="46" width="15.0" collapsed="false"/>
    <col min="12802" max="12802" customWidth="true" style="46" width="13.7109375" collapsed="false"/>
    <col min="12803" max="12803" bestFit="true" customWidth="true" style="46" width="15.0" collapsed="false"/>
    <col min="12804" max="12804" bestFit="true" customWidth="true" style="46" width="13.42578125" collapsed="false"/>
    <col min="12805" max="12805" customWidth="true" style="46" width="15.0" collapsed="false"/>
    <col min="12806" max="12806" bestFit="true" customWidth="true" style="46" width="13.42578125" collapsed="false"/>
    <col min="12807" max="12808" customWidth="true" style="46" width="13.28515625" collapsed="false"/>
    <col min="12809" max="13044" style="46" width="8.7109375" collapsed="false"/>
    <col min="13045" max="13045" customWidth="true" style="46" width="6.28515625" collapsed="false"/>
    <col min="13046" max="13046" customWidth="true" style="46" width="49.0" collapsed="false"/>
    <col min="13047" max="13048" customWidth="true" style="46" width="14.7109375" collapsed="false"/>
    <col min="13049" max="13049" customWidth="true" style="46" width="15.7109375" collapsed="false"/>
    <col min="13050" max="13050" customWidth="true" style="46" width="7.0" collapsed="false"/>
    <col min="13051" max="13052" customWidth="true" style="46" width="7.28515625" collapsed="false"/>
    <col min="13053" max="13053" customWidth="true" style="46" width="11.0" collapsed="false"/>
    <col min="13054" max="13054" customWidth="true" style="46" width="7.28515625" collapsed="false"/>
    <col min="13055" max="13055" style="46" width="8.7109375" collapsed="false"/>
    <col min="13056" max="13057" bestFit="true" customWidth="true" style="46" width="15.0" collapsed="false"/>
    <col min="13058" max="13058" customWidth="true" style="46" width="13.7109375" collapsed="false"/>
    <col min="13059" max="13059" bestFit="true" customWidth="true" style="46" width="15.0" collapsed="false"/>
    <col min="13060" max="13060" bestFit="true" customWidth="true" style="46" width="13.42578125" collapsed="false"/>
    <col min="13061" max="13061" customWidth="true" style="46" width="15.0" collapsed="false"/>
    <col min="13062" max="13062" bestFit="true" customWidth="true" style="46" width="13.42578125" collapsed="false"/>
    <col min="13063" max="13064" customWidth="true" style="46" width="13.28515625" collapsed="false"/>
    <col min="13065" max="13300" style="46" width="8.7109375" collapsed="false"/>
    <col min="13301" max="13301" customWidth="true" style="46" width="6.28515625" collapsed="false"/>
    <col min="13302" max="13302" customWidth="true" style="46" width="49.0" collapsed="false"/>
    <col min="13303" max="13304" customWidth="true" style="46" width="14.7109375" collapsed="false"/>
    <col min="13305" max="13305" customWidth="true" style="46" width="15.7109375" collapsed="false"/>
    <col min="13306" max="13306" customWidth="true" style="46" width="7.0" collapsed="false"/>
    <col min="13307" max="13308" customWidth="true" style="46" width="7.28515625" collapsed="false"/>
    <col min="13309" max="13309" customWidth="true" style="46" width="11.0" collapsed="false"/>
    <col min="13310" max="13310" customWidth="true" style="46" width="7.28515625" collapsed="false"/>
    <col min="13311" max="13311" style="46" width="8.7109375" collapsed="false"/>
    <col min="13312" max="13313" bestFit="true" customWidth="true" style="46" width="15.0" collapsed="false"/>
    <col min="13314" max="13314" customWidth="true" style="46" width="13.7109375" collapsed="false"/>
    <col min="13315" max="13315" bestFit="true" customWidth="true" style="46" width="15.0" collapsed="false"/>
    <col min="13316" max="13316" bestFit="true" customWidth="true" style="46" width="13.42578125" collapsed="false"/>
    <col min="13317" max="13317" customWidth="true" style="46" width="15.0" collapsed="false"/>
    <col min="13318" max="13318" bestFit="true" customWidth="true" style="46" width="13.42578125" collapsed="false"/>
    <col min="13319" max="13320" customWidth="true" style="46" width="13.28515625" collapsed="false"/>
    <col min="13321" max="13556" style="46" width="8.7109375" collapsed="false"/>
    <col min="13557" max="13557" customWidth="true" style="46" width="6.28515625" collapsed="false"/>
    <col min="13558" max="13558" customWidth="true" style="46" width="49.0" collapsed="false"/>
    <col min="13559" max="13560" customWidth="true" style="46" width="14.7109375" collapsed="false"/>
    <col min="13561" max="13561" customWidth="true" style="46" width="15.7109375" collapsed="false"/>
    <col min="13562" max="13562" customWidth="true" style="46" width="7.0" collapsed="false"/>
    <col min="13563" max="13564" customWidth="true" style="46" width="7.28515625" collapsed="false"/>
    <col min="13565" max="13565" customWidth="true" style="46" width="11.0" collapsed="false"/>
    <col min="13566" max="13566" customWidth="true" style="46" width="7.28515625" collapsed="false"/>
    <col min="13567" max="13567" style="46" width="8.7109375" collapsed="false"/>
    <col min="13568" max="13569" bestFit="true" customWidth="true" style="46" width="15.0" collapsed="false"/>
    <col min="13570" max="13570" customWidth="true" style="46" width="13.7109375" collapsed="false"/>
    <col min="13571" max="13571" bestFit="true" customWidth="true" style="46" width="15.0" collapsed="false"/>
    <col min="13572" max="13572" bestFit="true" customWidth="true" style="46" width="13.42578125" collapsed="false"/>
    <col min="13573" max="13573" customWidth="true" style="46" width="15.0" collapsed="false"/>
    <col min="13574" max="13574" bestFit="true" customWidth="true" style="46" width="13.42578125" collapsed="false"/>
    <col min="13575" max="13576" customWidth="true" style="46" width="13.28515625" collapsed="false"/>
    <col min="13577" max="13812" style="46" width="8.7109375" collapsed="false"/>
    <col min="13813" max="13813" customWidth="true" style="46" width="6.28515625" collapsed="false"/>
    <col min="13814" max="13814" customWidth="true" style="46" width="49.0" collapsed="false"/>
    <col min="13815" max="13816" customWidth="true" style="46" width="14.7109375" collapsed="false"/>
    <col min="13817" max="13817" customWidth="true" style="46" width="15.7109375" collapsed="false"/>
    <col min="13818" max="13818" customWidth="true" style="46" width="7.0" collapsed="false"/>
    <col min="13819" max="13820" customWidth="true" style="46" width="7.28515625" collapsed="false"/>
    <col min="13821" max="13821" customWidth="true" style="46" width="11.0" collapsed="false"/>
    <col min="13822" max="13822" customWidth="true" style="46" width="7.28515625" collapsed="false"/>
    <col min="13823" max="13823" style="46" width="8.7109375" collapsed="false"/>
    <col min="13824" max="13825" bestFit="true" customWidth="true" style="46" width="15.0" collapsed="false"/>
    <col min="13826" max="13826" customWidth="true" style="46" width="13.7109375" collapsed="false"/>
    <col min="13827" max="13827" bestFit="true" customWidth="true" style="46" width="15.0" collapsed="false"/>
    <col min="13828" max="13828" bestFit="true" customWidth="true" style="46" width="13.42578125" collapsed="false"/>
    <col min="13829" max="13829" customWidth="true" style="46" width="15.0" collapsed="false"/>
    <col min="13830" max="13830" bestFit="true" customWidth="true" style="46" width="13.42578125" collapsed="false"/>
    <col min="13831" max="13832" customWidth="true" style="46" width="13.28515625" collapsed="false"/>
    <col min="13833" max="14068" style="46" width="8.7109375" collapsed="false"/>
    <col min="14069" max="14069" customWidth="true" style="46" width="6.28515625" collapsed="false"/>
    <col min="14070" max="14070" customWidth="true" style="46" width="49.0" collapsed="false"/>
    <col min="14071" max="14072" customWidth="true" style="46" width="14.7109375" collapsed="false"/>
    <col min="14073" max="14073" customWidth="true" style="46" width="15.7109375" collapsed="false"/>
    <col min="14074" max="14074" customWidth="true" style="46" width="7.0" collapsed="false"/>
    <col min="14075" max="14076" customWidth="true" style="46" width="7.28515625" collapsed="false"/>
    <col min="14077" max="14077" customWidth="true" style="46" width="11.0" collapsed="false"/>
    <col min="14078" max="14078" customWidth="true" style="46" width="7.28515625" collapsed="false"/>
    <col min="14079" max="14079" style="46" width="8.7109375" collapsed="false"/>
    <col min="14080" max="14081" bestFit="true" customWidth="true" style="46" width="15.0" collapsed="false"/>
    <col min="14082" max="14082" customWidth="true" style="46" width="13.7109375" collapsed="false"/>
    <col min="14083" max="14083" bestFit="true" customWidth="true" style="46" width="15.0" collapsed="false"/>
    <col min="14084" max="14084" bestFit="true" customWidth="true" style="46" width="13.42578125" collapsed="false"/>
    <col min="14085" max="14085" customWidth="true" style="46" width="15.0" collapsed="false"/>
    <col min="14086" max="14086" bestFit="true" customWidth="true" style="46" width="13.42578125" collapsed="false"/>
    <col min="14087" max="14088" customWidth="true" style="46" width="13.28515625" collapsed="false"/>
    <col min="14089" max="14324" style="46" width="8.7109375" collapsed="false"/>
    <col min="14325" max="14325" customWidth="true" style="46" width="6.28515625" collapsed="false"/>
    <col min="14326" max="14326" customWidth="true" style="46" width="49.0" collapsed="false"/>
    <col min="14327" max="14328" customWidth="true" style="46" width="14.7109375" collapsed="false"/>
    <col min="14329" max="14329" customWidth="true" style="46" width="15.7109375" collapsed="false"/>
    <col min="14330" max="14330" customWidth="true" style="46" width="7.0" collapsed="false"/>
    <col min="14331" max="14332" customWidth="true" style="46" width="7.28515625" collapsed="false"/>
    <col min="14333" max="14333" customWidth="true" style="46" width="11.0" collapsed="false"/>
    <col min="14334" max="14334" customWidth="true" style="46" width="7.28515625" collapsed="false"/>
    <col min="14335" max="14335" style="46" width="8.7109375" collapsed="false"/>
    <col min="14336" max="14337" bestFit="true" customWidth="true" style="46" width="15.0" collapsed="false"/>
    <col min="14338" max="14338" customWidth="true" style="46" width="13.7109375" collapsed="false"/>
    <col min="14339" max="14339" bestFit="true" customWidth="true" style="46" width="15.0" collapsed="false"/>
    <col min="14340" max="14340" bestFit="true" customWidth="true" style="46" width="13.42578125" collapsed="false"/>
    <col min="14341" max="14341" customWidth="true" style="46" width="15.0" collapsed="false"/>
    <col min="14342" max="14342" bestFit="true" customWidth="true" style="46" width="13.42578125" collapsed="false"/>
    <col min="14343" max="14344" customWidth="true" style="46" width="13.28515625" collapsed="false"/>
    <col min="14345" max="14580" style="46" width="8.7109375" collapsed="false"/>
    <col min="14581" max="14581" customWidth="true" style="46" width="6.28515625" collapsed="false"/>
    <col min="14582" max="14582" customWidth="true" style="46" width="49.0" collapsed="false"/>
    <col min="14583" max="14584" customWidth="true" style="46" width="14.7109375" collapsed="false"/>
    <col min="14585" max="14585" customWidth="true" style="46" width="15.7109375" collapsed="false"/>
    <col min="14586" max="14586" customWidth="true" style="46" width="7.0" collapsed="false"/>
    <col min="14587" max="14588" customWidth="true" style="46" width="7.28515625" collapsed="false"/>
    <col min="14589" max="14589" customWidth="true" style="46" width="11.0" collapsed="false"/>
    <col min="14590" max="14590" customWidth="true" style="46" width="7.28515625" collapsed="false"/>
    <col min="14591" max="14591" style="46" width="8.7109375" collapsed="false"/>
    <col min="14592" max="14593" bestFit="true" customWidth="true" style="46" width="15.0" collapsed="false"/>
    <col min="14594" max="14594" customWidth="true" style="46" width="13.7109375" collapsed="false"/>
    <col min="14595" max="14595" bestFit="true" customWidth="true" style="46" width="15.0" collapsed="false"/>
    <col min="14596" max="14596" bestFit="true" customWidth="true" style="46" width="13.42578125" collapsed="false"/>
    <col min="14597" max="14597" customWidth="true" style="46" width="15.0" collapsed="false"/>
    <col min="14598" max="14598" bestFit="true" customWidth="true" style="46" width="13.42578125" collapsed="false"/>
    <col min="14599" max="14600" customWidth="true" style="46" width="13.28515625" collapsed="false"/>
    <col min="14601" max="14836" style="46" width="8.7109375" collapsed="false"/>
    <col min="14837" max="14837" customWidth="true" style="46" width="6.28515625" collapsed="false"/>
    <col min="14838" max="14838" customWidth="true" style="46" width="49.0" collapsed="false"/>
    <col min="14839" max="14840" customWidth="true" style="46" width="14.7109375" collapsed="false"/>
    <col min="14841" max="14841" customWidth="true" style="46" width="15.7109375" collapsed="false"/>
    <col min="14842" max="14842" customWidth="true" style="46" width="7.0" collapsed="false"/>
    <col min="14843" max="14844" customWidth="true" style="46" width="7.28515625" collapsed="false"/>
    <col min="14845" max="14845" customWidth="true" style="46" width="11.0" collapsed="false"/>
    <col min="14846" max="14846" customWidth="true" style="46" width="7.28515625" collapsed="false"/>
    <col min="14847" max="14847" style="46" width="8.7109375" collapsed="false"/>
    <col min="14848" max="14849" bestFit="true" customWidth="true" style="46" width="15.0" collapsed="false"/>
    <col min="14850" max="14850" customWidth="true" style="46" width="13.7109375" collapsed="false"/>
    <col min="14851" max="14851" bestFit="true" customWidth="true" style="46" width="15.0" collapsed="false"/>
    <col min="14852" max="14852" bestFit="true" customWidth="true" style="46" width="13.42578125" collapsed="false"/>
    <col min="14853" max="14853" customWidth="true" style="46" width="15.0" collapsed="false"/>
    <col min="14854" max="14854" bestFit="true" customWidth="true" style="46" width="13.42578125" collapsed="false"/>
    <col min="14855" max="14856" customWidth="true" style="46" width="13.28515625" collapsed="false"/>
    <col min="14857" max="15092" style="46" width="8.7109375" collapsed="false"/>
    <col min="15093" max="15093" customWidth="true" style="46" width="6.28515625" collapsed="false"/>
    <col min="15094" max="15094" customWidth="true" style="46" width="49.0" collapsed="false"/>
    <col min="15095" max="15096" customWidth="true" style="46" width="14.7109375" collapsed="false"/>
    <col min="15097" max="15097" customWidth="true" style="46" width="15.7109375" collapsed="false"/>
    <col min="15098" max="15098" customWidth="true" style="46" width="7.0" collapsed="false"/>
    <col min="15099" max="15100" customWidth="true" style="46" width="7.28515625" collapsed="false"/>
    <col min="15101" max="15101" customWidth="true" style="46" width="11.0" collapsed="false"/>
    <col min="15102" max="15102" customWidth="true" style="46" width="7.28515625" collapsed="false"/>
    <col min="15103" max="15103" style="46" width="8.7109375" collapsed="false"/>
    <col min="15104" max="15105" bestFit="true" customWidth="true" style="46" width="15.0" collapsed="false"/>
    <col min="15106" max="15106" customWidth="true" style="46" width="13.7109375" collapsed="false"/>
    <col min="15107" max="15107" bestFit="true" customWidth="true" style="46" width="15.0" collapsed="false"/>
    <col min="15108" max="15108" bestFit="true" customWidth="true" style="46" width="13.42578125" collapsed="false"/>
    <col min="15109" max="15109" customWidth="true" style="46" width="15.0" collapsed="false"/>
    <col min="15110" max="15110" bestFit="true" customWidth="true" style="46" width="13.42578125" collapsed="false"/>
    <col min="15111" max="15112" customWidth="true" style="46" width="13.28515625" collapsed="false"/>
    <col min="15113" max="15348" style="46" width="8.7109375" collapsed="false"/>
    <col min="15349" max="15349" customWidth="true" style="46" width="6.28515625" collapsed="false"/>
    <col min="15350" max="15350" customWidth="true" style="46" width="49.0" collapsed="false"/>
    <col min="15351" max="15352" customWidth="true" style="46" width="14.7109375" collapsed="false"/>
    <col min="15353" max="15353" customWidth="true" style="46" width="15.7109375" collapsed="false"/>
    <col min="15354" max="15354" customWidth="true" style="46" width="7.0" collapsed="false"/>
    <col min="15355" max="15356" customWidth="true" style="46" width="7.28515625" collapsed="false"/>
    <col min="15357" max="15357" customWidth="true" style="46" width="11.0" collapsed="false"/>
    <col min="15358" max="15358" customWidth="true" style="46" width="7.28515625" collapsed="false"/>
    <col min="15359" max="15359" style="46" width="8.7109375" collapsed="false"/>
    <col min="15360" max="15361" bestFit="true" customWidth="true" style="46" width="15.0" collapsed="false"/>
    <col min="15362" max="15362" customWidth="true" style="46" width="13.7109375" collapsed="false"/>
    <col min="15363" max="15363" bestFit="true" customWidth="true" style="46" width="15.0" collapsed="false"/>
    <col min="15364" max="15364" bestFit="true" customWidth="true" style="46" width="13.42578125" collapsed="false"/>
    <col min="15365" max="15365" customWidth="true" style="46" width="15.0" collapsed="false"/>
    <col min="15366" max="15366" bestFit="true" customWidth="true" style="46" width="13.42578125" collapsed="false"/>
    <col min="15367" max="15368" customWidth="true" style="46" width="13.28515625" collapsed="false"/>
    <col min="15369" max="15604" style="46" width="8.7109375" collapsed="false"/>
    <col min="15605" max="15605" customWidth="true" style="46" width="6.28515625" collapsed="false"/>
    <col min="15606" max="15606" customWidth="true" style="46" width="49.0" collapsed="false"/>
    <col min="15607" max="15608" customWidth="true" style="46" width="14.7109375" collapsed="false"/>
    <col min="15609" max="15609" customWidth="true" style="46" width="15.7109375" collapsed="false"/>
    <col min="15610" max="15610" customWidth="true" style="46" width="7.0" collapsed="false"/>
    <col min="15611" max="15612" customWidth="true" style="46" width="7.28515625" collapsed="false"/>
    <col min="15613" max="15613" customWidth="true" style="46" width="11.0" collapsed="false"/>
    <col min="15614" max="15614" customWidth="true" style="46" width="7.28515625" collapsed="false"/>
    <col min="15615" max="15615" style="46" width="8.7109375" collapsed="false"/>
    <col min="15616" max="15617" bestFit="true" customWidth="true" style="46" width="15.0" collapsed="false"/>
    <col min="15618" max="15618" customWidth="true" style="46" width="13.7109375" collapsed="false"/>
    <col min="15619" max="15619" bestFit="true" customWidth="true" style="46" width="15.0" collapsed="false"/>
    <col min="15620" max="15620" bestFit="true" customWidth="true" style="46" width="13.42578125" collapsed="false"/>
    <col min="15621" max="15621" customWidth="true" style="46" width="15.0" collapsed="false"/>
    <col min="15622" max="15622" bestFit="true" customWidth="true" style="46" width="13.42578125" collapsed="false"/>
    <col min="15623" max="15624" customWidth="true" style="46" width="13.28515625" collapsed="false"/>
    <col min="15625" max="15860" style="46" width="8.7109375" collapsed="false"/>
    <col min="15861" max="15861" customWidth="true" style="46" width="6.28515625" collapsed="false"/>
    <col min="15862" max="15862" customWidth="true" style="46" width="49.0" collapsed="false"/>
    <col min="15863" max="15864" customWidth="true" style="46" width="14.7109375" collapsed="false"/>
    <col min="15865" max="15865" customWidth="true" style="46" width="15.7109375" collapsed="false"/>
    <col min="15866" max="15866" customWidth="true" style="46" width="7.0" collapsed="false"/>
    <col min="15867" max="15868" customWidth="true" style="46" width="7.28515625" collapsed="false"/>
    <col min="15869" max="15869" customWidth="true" style="46" width="11.0" collapsed="false"/>
    <col min="15870" max="15870" customWidth="true" style="46" width="7.28515625" collapsed="false"/>
    <col min="15871" max="15871" style="46" width="8.7109375" collapsed="false"/>
    <col min="15872" max="15873" bestFit="true" customWidth="true" style="46" width="15.0" collapsed="false"/>
    <col min="15874" max="15874" customWidth="true" style="46" width="13.7109375" collapsed="false"/>
    <col min="15875" max="15875" bestFit="true" customWidth="true" style="46" width="15.0" collapsed="false"/>
    <col min="15876" max="15876" bestFit="true" customWidth="true" style="46" width="13.42578125" collapsed="false"/>
    <col min="15877" max="15877" customWidth="true" style="46" width="15.0" collapsed="false"/>
    <col min="15878" max="15878" bestFit="true" customWidth="true" style="46" width="13.42578125" collapsed="false"/>
    <col min="15879" max="15880" customWidth="true" style="46" width="13.28515625" collapsed="false"/>
    <col min="15881" max="16116" style="46" width="8.7109375" collapsed="false"/>
    <col min="16117" max="16117" customWidth="true" style="46" width="6.28515625" collapsed="false"/>
    <col min="16118" max="16118" customWidth="true" style="46" width="49.0" collapsed="false"/>
    <col min="16119" max="16120" customWidth="true" style="46" width="14.7109375" collapsed="false"/>
    <col min="16121" max="16121" customWidth="true" style="46" width="15.7109375" collapsed="false"/>
    <col min="16122" max="16122" customWidth="true" style="46" width="7.0" collapsed="false"/>
    <col min="16123" max="16124" customWidth="true" style="46" width="7.28515625" collapsed="false"/>
    <col min="16125" max="16125" customWidth="true" style="46" width="11.0" collapsed="false"/>
    <col min="16126" max="16126" customWidth="true" style="46" width="7.28515625" collapsed="false"/>
    <col min="16127" max="16127" style="46" width="8.7109375" collapsed="false"/>
    <col min="16128" max="16129" bestFit="true" customWidth="true" style="46" width="15.0" collapsed="false"/>
    <col min="16130" max="16130" customWidth="true" style="46" width="13.7109375" collapsed="false"/>
    <col min="16131" max="16131" bestFit="true" customWidth="true" style="46" width="15.0" collapsed="false"/>
    <col min="16132" max="16132" bestFit="true" customWidth="true" style="46" width="13.42578125" collapsed="false"/>
    <col min="16133" max="16133" customWidth="true" style="46" width="15.0" collapsed="false"/>
    <col min="16134" max="16134" bestFit="true" customWidth="true" style="46" width="13.42578125" collapsed="false"/>
    <col min="16135" max="16136" customWidth="true" style="46" width="13.28515625" collapsed="false"/>
    <col min="16137" max="16384" style="46" width="8.7109375" collapsed="false"/>
  </cols>
  <sheetData>
    <row r="2" spans="1:7" ht="15.75" x14ac:dyDescent="0.25">
      <c r="A2" s="45" t="s">
        <v>168</v>
      </c>
    </row>
    <row r="3" spans="1:7" ht="15.75" x14ac:dyDescent="0.25">
      <c r="A3" s="45"/>
      <c r="B3" s="47"/>
      <c r="C3" s="188" t="s">
        <v>169</v>
      </c>
      <c r="D3" s="189"/>
      <c r="E3" s="189"/>
      <c r="F3" s="189"/>
      <c r="G3" s="190"/>
    </row>
    <row r="4" spans="1:7" ht="14.45" customHeight="1" x14ac:dyDescent="0.25">
      <c r="A4" s="47"/>
      <c r="B4" s="49" t="s">
        <v>0</v>
      </c>
      <c r="C4" s="50" t="s">
        <v>51</v>
      </c>
      <c r="D4" s="50" t="s">
        <v>171</v>
      </c>
      <c r="E4" s="50" t="s">
        <v>172</v>
      </c>
      <c r="F4" s="50" t="s">
        <v>54</v>
      </c>
      <c r="G4" s="50" t="s">
        <v>173</v>
      </c>
    </row>
    <row r="5" spans="1:7" x14ac:dyDescent="0.25">
      <c r="A5" s="48" t="s">
        <v>170</v>
      </c>
      <c r="B5" s="52"/>
      <c r="C5" s="53"/>
      <c r="D5" s="54"/>
      <c r="E5" s="54"/>
      <c r="F5" s="54"/>
      <c r="G5" s="55"/>
    </row>
    <row r="6" spans="1:7" x14ac:dyDescent="0.25">
      <c r="A6" s="51" t="s">
        <v>174</v>
      </c>
      <c r="B6" s="57" t="s">
        <v>175</v>
      </c>
      <c r="C6" s="58"/>
      <c r="D6" s="59"/>
      <c r="E6" s="59"/>
      <c r="F6" s="59"/>
      <c r="G6" s="60"/>
    </row>
    <row r="7" spans="1:7" x14ac:dyDescent="0.25">
      <c r="A7" s="56"/>
      <c r="B7" s="57" t="s">
        <v>2</v>
      </c>
      <c r="C7" s="62">
        <v>1.7497132545280241</v>
      </c>
      <c r="D7" s="63">
        <v>1.4499285226506968</v>
      </c>
      <c r="E7" s="63">
        <v>2.1996156619545055</v>
      </c>
      <c r="F7" s="63">
        <v>0.75305681362232491</v>
      </c>
      <c r="G7" s="64">
        <v>1.9252718740158077</v>
      </c>
    </row>
    <row r="8" spans="1:7" x14ac:dyDescent="0.25">
      <c r="A8" s="61"/>
      <c r="B8" s="57" t="s">
        <v>4</v>
      </c>
      <c r="C8" s="65">
        <v>0</v>
      </c>
      <c r="D8" s="66">
        <v>0</v>
      </c>
      <c r="E8" s="66">
        <v>0</v>
      </c>
      <c r="F8" s="66">
        <v>0</v>
      </c>
      <c r="G8" s="67">
        <v>0</v>
      </c>
    </row>
    <row r="9" spans="1:7" x14ac:dyDescent="0.25">
      <c r="A9" s="61"/>
      <c r="B9" s="57" t="s">
        <v>6</v>
      </c>
      <c r="C9" s="65">
        <v>1.1199819439250331</v>
      </c>
      <c r="D9" s="66">
        <v>1.5432419148267094</v>
      </c>
      <c r="E9" s="66">
        <v>3.137778988630866</v>
      </c>
      <c r="F9" s="66">
        <v>0.52731446205918064</v>
      </c>
      <c r="G9" s="67">
        <v>1.2319801383175366</v>
      </c>
    </row>
    <row r="10" spans="1:7" x14ac:dyDescent="0.25">
      <c r="A10" s="61"/>
      <c r="B10" s="57" t="s">
        <v>8</v>
      </c>
      <c r="C10" s="65">
        <v>1.8970451285626977</v>
      </c>
      <c r="D10" s="66">
        <v>2.3578005219224254</v>
      </c>
      <c r="E10" s="66">
        <v>4.6843206984422503</v>
      </c>
      <c r="F10" s="66">
        <v>0.57386858575066335</v>
      </c>
      <c r="G10" s="67">
        <v>2.0867496414189675</v>
      </c>
    </row>
    <row r="11" spans="1:7" x14ac:dyDescent="0.25">
      <c r="A11" s="61"/>
      <c r="B11" s="57" t="s">
        <v>10</v>
      </c>
      <c r="C11" s="65">
        <v>0.32469481461466954</v>
      </c>
      <c r="D11" s="66">
        <v>0.32469481461466954</v>
      </c>
      <c r="E11" s="66">
        <v>0</v>
      </c>
      <c r="F11" s="66">
        <v>0.17464253839155108</v>
      </c>
      <c r="G11" s="67">
        <v>0.35716429607613653</v>
      </c>
    </row>
    <row r="12" spans="1:7" x14ac:dyDescent="0.25">
      <c r="A12" s="61"/>
      <c r="B12" s="57" t="s">
        <v>12</v>
      </c>
      <c r="C12" s="65">
        <v>0.84098370485437135</v>
      </c>
      <c r="D12" s="66">
        <v>0.71167727232563061</v>
      </c>
      <c r="E12" s="66">
        <v>0</v>
      </c>
      <c r="F12" s="66">
        <v>0.43795174233288919</v>
      </c>
      <c r="G12" s="67">
        <v>0.92508207533980835</v>
      </c>
    </row>
    <row r="13" spans="1:7" x14ac:dyDescent="0.25">
      <c r="A13" s="61"/>
      <c r="B13" s="57" t="s">
        <v>14</v>
      </c>
      <c r="C13" s="65">
        <v>0.82533344498925321</v>
      </c>
      <c r="D13" s="66">
        <v>0.68194155152197411</v>
      </c>
      <c r="E13" s="66">
        <v>0</v>
      </c>
      <c r="F13" s="66">
        <v>0.34268939502611878</v>
      </c>
      <c r="G13" s="67">
        <v>0.94267357155422415</v>
      </c>
    </row>
    <row r="14" spans="1:7" x14ac:dyDescent="0.25">
      <c r="A14" s="61"/>
      <c r="B14" s="57" t="s">
        <v>16</v>
      </c>
      <c r="C14" s="65">
        <v>1.7186891038907735</v>
      </c>
      <c r="D14" s="66">
        <v>1.5775819899105237</v>
      </c>
      <c r="E14" s="66">
        <v>0</v>
      </c>
      <c r="F14" s="66">
        <v>0.332818857368465</v>
      </c>
      <c r="G14" s="67">
        <v>1.8905580142798508</v>
      </c>
    </row>
    <row r="15" spans="1:7" x14ac:dyDescent="0.25">
      <c r="A15" s="61"/>
      <c r="B15" s="69" t="s">
        <v>176</v>
      </c>
      <c r="C15" s="70">
        <v>1.3331060562466888</v>
      </c>
      <c r="D15" s="71">
        <v>1.2879831325317797</v>
      </c>
      <c r="E15" s="72">
        <v>3.2673384205281346</v>
      </c>
      <c r="F15" s="72">
        <v>0.55143792829229021</v>
      </c>
      <c r="G15" s="73">
        <v>1.4673050696845209</v>
      </c>
    </row>
    <row r="16" spans="1:7" x14ac:dyDescent="0.25">
      <c r="A16" s="68"/>
      <c r="B16" s="75"/>
      <c r="C16" s="76"/>
      <c r="D16" s="77"/>
      <c r="E16" s="77"/>
      <c r="F16" s="77"/>
      <c r="G16" s="78"/>
    </row>
    <row r="17" spans="1:7" x14ac:dyDescent="0.25">
      <c r="A17" s="74"/>
      <c r="B17" s="57" t="s">
        <v>177</v>
      </c>
      <c r="C17" s="79"/>
      <c r="D17" s="80"/>
      <c r="E17" s="80"/>
      <c r="F17" s="80"/>
      <c r="G17" s="81"/>
    </row>
    <row r="18" spans="1:7" x14ac:dyDescent="0.25">
      <c r="A18" s="56"/>
      <c r="B18" s="57" t="s">
        <v>18</v>
      </c>
      <c r="C18" s="65">
        <v>3.6832940730873349</v>
      </c>
      <c r="D18" s="66">
        <v>5.6499751425712379</v>
      </c>
      <c r="E18" s="66">
        <v>3.4599334774936397</v>
      </c>
      <c r="F18" s="66">
        <v>1.0114153089725402</v>
      </c>
      <c r="G18" s="67">
        <v>4.0906504022195858</v>
      </c>
    </row>
    <row r="19" spans="1:7" x14ac:dyDescent="0.25">
      <c r="A19" s="61"/>
      <c r="B19" s="57" t="s">
        <v>20</v>
      </c>
      <c r="C19" s="65">
        <v>3.4515808024203447</v>
      </c>
      <c r="D19" s="66">
        <v>4.0142784725896323</v>
      </c>
      <c r="E19" s="66">
        <v>3.3725032187627635</v>
      </c>
      <c r="F19" s="66">
        <v>0.95763644340634912</v>
      </c>
      <c r="G19" s="67">
        <v>3.7967388826623796</v>
      </c>
    </row>
    <row r="20" spans="1:7" x14ac:dyDescent="0.25">
      <c r="A20" s="61"/>
      <c r="B20" s="57" t="s">
        <v>22</v>
      </c>
      <c r="C20" s="65">
        <v>3.8924341111250995</v>
      </c>
      <c r="D20" s="66">
        <v>4.2418559576531951</v>
      </c>
      <c r="E20" s="66">
        <v>5.0936961152188358</v>
      </c>
      <c r="F20" s="66">
        <v>0.69954666895294904</v>
      </c>
      <c r="G20" s="67">
        <v>4.2816775222376107</v>
      </c>
    </row>
    <row r="21" spans="1:7" x14ac:dyDescent="0.25">
      <c r="A21" s="61"/>
      <c r="B21" s="57" t="s">
        <v>24</v>
      </c>
      <c r="C21" s="65">
        <v>2.5525363428705385</v>
      </c>
      <c r="D21" s="66">
        <v>4.7772048021571623</v>
      </c>
      <c r="E21" s="66">
        <v>2.1660332562866986</v>
      </c>
      <c r="F21" s="66">
        <v>0.94339517649165461</v>
      </c>
      <c r="G21" s="67">
        <v>2.8077899771575927</v>
      </c>
    </row>
    <row r="22" spans="1:7" x14ac:dyDescent="0.25">
      <c r="A22" s="61"/>
      <c r="B22" s="57" t="s">
        <v>26</v>
      </c>
      <c r="C22" s="65">
        <v>1.9867708416883207</v>
      </c>
      <c r="D22" s="66">
        <v>5.1805477538875291</v>
      </c>
      <c r="E22" s="66">
        <v>2.1173781261125137</v>
      </c>
      <c r="F22" s="66">
        <v>0.78431396457349933</v>
      </c>
      <c r="G22" s="67">
        <v>2.1854431764439575</v>
      </c>
    </row>
    <row r="23" spans="1:7" ht="15.75" thickBot="1" x14ac:dyDescent="0.3">
      <c r="A23" s="82"/>
      <c r="B23" s="84" t="s">
        <v>178</v>
      </c>
      <c r="C23" s="85">
        <v>3.1207442119082067</v>
      </c>
      <c r="D23" s="86">
        <v>4.8190663956926016</v>
      </c>
      <c r="E23" s="87">
        <v>3.0782749546216754</v>
      </c>
      <c r="F23" s="87">
        <v>0.88698813086521477</v>
      </c>
      <c r="G23" s="88">
        <v>3.4443248158508704</v>
      </c>
    </row>
    <row r="24" spans="1:7" ht="16.5" thickTop="1" thickBot="1" x14ac:dyDescent="0.3">
      <c r="A24" s="83"/>
      <c r="B24" s="75"/>
      <c r="C24" s="90">
        <v>2.6338793010265618</v>
      </c>
      <c r="D24" s="91">
        <v>3.4539899829378058</v>
      </c>
      <c r="E24" s="91">
        <v>3.1091657893735127</v>
      </c>
      <c r="F24" s="91">
        <v>0.81554981667975679</v>
      </c>
      <c r="G24" s="92">
        <v>2.9062684345387253</v>
      </c>
    </row>
    <row r="25" spans="1:7" ht="15.75" thickTop="1" x14ac:dyDescent="0.25">
      <c r="A25" s="89" t="s">
        <v>179</v>
      </c>
      <c r="B25" s="75"/>
      <c r="C25" s="76"/>
      <c r="D25" s="77"/>
      <c r="E25" s="77"/>
      <c r="F25" s="77"/>
      <c r="G25" s="78"/>
    </row>
    <row r="26" spans="1:7" x14ac:dyDescent="0.25">
      <c r="A26" s="74"/>
      <c r="B26" s="94"/>
      <c r="C26" s="95"/>
      <c r="D26" s="96"/>
      <c r="E26" s="96"/>
      <c r="F26" s="96"/>
      <c r="G26" s="97"/>
    </row>
    <row r="27" spans="1:7" x14ac:dyDescent="0.25">
      <c r="A27" s="93" t="s">
        <v>180</v>
      </c>
      <c r="B27" s="57" t="s">
        <v>28</v>
      </c>
      <c r="C27" s="65">
        <v>5.4110202195865789</v>
      </c>
      <c r="D27" s="66">
        <v>4.2765419786892513</v>
      </c>
      <c r="E27" s="66">
        <v>1.3695921207737976</v>
      </c>
      <c r="F27" s="66">
        <v>4.1811853335325484</v>
      </c>
      <c r="G27" s="67">
        <v>5.9521222415452364</v>
      </c>
    </row>
    <row r="28" spans="1:7" x14ac:dyDescent="0.25">
      <c r="A28" s="98"/>
      <c r="B28" s="99" t="s">
        <v>181</v>
      </c>
      <c r="C28" s="65">
        <v>0</v>
      </c>
      <c r="D28" s="66">
        <v>0</v>
      </c>
      <c r="E28" s="66">
        <v>0</v>
      </c>
      <c r="F28" s="66">
        <v>0</v>
      </c>
      <c r="G28" s="67">
        <v>0</v>
      </c>
    </row>
    <row r="29" spans="1:7" ht="15.75" thickBot="1" x14ac:dyDescent="0.3">
      <c r="A29" s="61"/>
      <c r="B29" s="84" t="s">
        <v>32</v>
      </c>
      <c r="C29" s="101">
        <v>0</v>
      </c>
      <c r="D29" s="102">
        <v>0</v>
      </c>
      <c r="E29" s="102">
        <v>1.3333333333333333</v>
      </c>
      <c r="F29" s="102">
        <v>0</v>
      </c>
      <c r="G29" s="103">
        <v>0</v>
      </c>
    </row>
    <row r="30" spans="1:7" ht="16.5" thickTop="1" thickBot="1" x14ac:dyDescent="0.3">
      <c r="A30" s="100"/>
      <c r="B30" s="104"/>
      <c r="C30" s="90">
        <v>0.43256823593043964</v>
      </c>
      <c r="D30" s="91">
        <v>0.32884315546245518</v>
      </c>
      <c r="E30" s="91">
        <v>1.3357711284498142</v>
      </c>
      <c r="F30" s="91">
        <v>0.32826748297045977</v>
      </c>
      <c r="G30" s="92">
        <v>0.47582505952348358</v>
      </c>
    </row>
    <row r="31" spans="1:7" ht="15.75" thickTop="1" x14ac:dyDescent="0.25">
      <c r="A31" s="89" t="s">
        <v>182</v>
      </c>
      <c r="B31" s="75"/>
      <c r="C31" s="76"/>
      <c r="D31" s="77"/>
      <c r="E31" s="77"/>
      <c r="F31" s="77"/>
      <c r="G31" s="78"/>
    </row>
    <row r="32" spans="1:7" x14ac:dyDescent="0.25">
      <c r="A32" s="89"/>
      <c r="B32" s="94"/>
      <c r="C32" s="105"/>
      <c r="D32" s="106"/>
      <c r="E32" s="106"/>
      <c r="F32" s="106"/>
      <c r="G32" s="107"/>
    </row>
    <row r="33" spans="1:8" x14ac:dyDescent="0.25">
      <c r="A33" s="89" t="s">
        <v>183</v>
      </c>
      <c r="B33" s="57" t="s">
        <v>34</v>
      </c>
      <c r="C33" s="65">
        <v>0</v>
      </c>
      <c r="D33" s="66">
        <v>0</v>
      </c>
      <c r="E33" s="66">
        <v>0</v>
      </c>
      <c r="F33" s="66">
        <v>0</v>
      </c>
      <c r="G33" s="67">
        <v>0</v>
      </c>
    </row>
    <row r="34" spans="1:8" ht="15.75" thickBot="1" x14ac:dyDescent="0.3">
      <c r="A34" s="98"/>
      <c r="B34" s="84" t="s">
        <v>36</v>
      </c>
      <c r="C34" s="101">
        <v>0</v>
      </c>
      <c r="D34" s="102">
        <v>0</v>
      </c>
      <c r="E34" s="102">
        <v>0</v>
      </c>
      <c r="F34" s="102">
        <v>0</v>
      </c>
      <c r="G34" s="103">
        <v>0</v>
      </c>
    </row>
    <row r="35" spans="1:8" ht="16.5" thickTop="1" thickBot="1" x14ac:dyDescent="0.3">
      <c r="A35" s="100"/>
      <c r="B35" s="99"/>
      <c r="C35" s="90">
        <v>0</v>
      </c>
      <c r="D35" s="91">
        <v>0</v>
      </c>
      <c r="E35" s="91">
        <v>0</v>
      </c>
      <c r="F35" s="91">
        <v>0</v>
      </c>
      <c r="G35" s="92">
        <v>0</v>
      </c>
    </row>
    <row r="36" spans="1:8" ht="15.75" thickTop="1" x14ac:dyDescent="0.25">
      <c r="A36" s="89" t="s">
        <v>184</v>
      </c>
      <c r="B36" s="75"/>
      <c r="C36" s="76"/>
      <c r="D36" s="77"/>
      <c r="E36" s="77"/>
      <c r="F36" s="77"/>
      <c r="G36" s="78"/>
    </row>
    <row r="37" spans="1:8" x14ac:dyDescent="0.25">
      <c r="A37" s="74"/>
      <c r="B37" s="57"/>
      <c r="C37" s="105"/>
      <c r="D37" s="106"/>
      <c r="E37" s="106"/>
      <c r="F37" s="106"/>
      <c r="G37" s="107"/>
    </row>
    <row r="38" spans="1:8" x14ac:dyDescent="0.25">
      <c r="A38" s="93" t="s">
        <v>185</v>
      </c>
      <c r="B38" s="57" t="s">
        <v>38</v>
      </c>
      <c r="C38" s="65">
        <v>0</v>
      </c>
      <c r="D38" s="66">
        <v>0</v>
      </c>
      <c r="E38" s="66">
        <v>0</v>
      </c>
      <c r="F38" s="66">
        <v>0</v>
      </c>
      <c r="G38" s="67">
        <v>0</v>
      </c>
    </row>
    <row r="39" spans="1:8" x14ac:dyDescent="0.25">
      <c r="A39" s="61"/>
      <c r="B39" s="57" t="s">
        <v>40</v>
      </c>
      <c r="C39" s="65">
        <v>0</v>
      </c>
      <c r="D39" s="66">
        <v>0</v>
      </c>
      <c r="E39" s="66">
        <v>0</v>
      </c>
      <c r="F39" s="66">
        <v>0</v>
      </c>
      <c r="G39" s="67">
        <v>0</v>
      </c>
    </row>
    <row r="40" spans="1:8" ht="15.75" thickBot="1" x14ac:dyDescent="0.3">
      <c r="A40" s="61"/>
      <c r="B40" s="57" t="s">
        <v>42</v>
      </c>
      <c r="C40" s="101">
        <v>0</v>
      </c>
      <c r="D40" s="102">
        <v>0</v>
      </c>
      <c r="E40" s="102">
        <v>0</v>
      </c>
      <c r="F40" s="102">
        <v>0</v>
      </c>
      <c r="G40" s="103">
        <v>0</v>
      </c>
    </row>
    <row r="41" spans="1:8" ht="16.5" thickTop="1" thickBot="1" x14ac:dyDescent="0.3">
      <c r="A41" s="108"/>
      <c r="B41" s="109"/>
      <c r="C41" s="90">
        <v>0</v>
      </c>
      <c r="D41" s="91">
        <v>0</v>
      </c>
      <c r="E41" s="91">
        <v>0</v>
      </c>
      <c r="F41" s="91">
        <v>0</v>
      </c>
      <c r="G41" s="92">
        <v>0</v>
      </c>
    </row>
    <row r="42" spans="1:8" ht="15.75" thickTop="1" x14ac:dyDescent="0.25">
      <c r="A42" s="89" t="s">
        <v>186</v>
      </c>
      <c r="B42" s="75"/>
      <c r="C42" s="75"/>
      <c r="D42" s="75"/>
      <c r="E42" s="75"/>
      <c r="F42" s="75"/>
      <c r="G42" s="110"/>
      <c r="H42" s="75"/>
    </row>
    <row r="43" spans="1:8" x14ac:dyDescent="0.25">
      <c r="A43" s="74"/>
      <c r="B43" s="49"/>
      <c r="C43" s="111">
        <v>1.9123309129474855</v>
      </c>
      <c r="D43" s="112">
        <v>1.8689239874065617</v>
      </c>
      <c r="E43" s="112">
        <v>2.491876813316023</v>
      </c>
      <c r="F43" s="112">
        <v>0.71673245082862869</v>
      </c>
      <c r="G43" s="113">
        <v>2.1100867170285791</v>
      </c>
    </row>
    <row r="44" spans="1:8" x14ac:dyDescent="0.25">
      <c r="A44" s="48" t="s">
        <v>187</v>
      </c>
      <c r="C44" s="114"/>
      <c r="G44" s="115"/>
    </row>
    <row r="45" spans="1:8" x14ac:dyDescent="0.25">
      <c r="C45" s="114"/>
      <c r="G45" s="115"/>
    </row>
    <row r="46" spans="1:8" x14ac:dyDescent="0.25">
      <c r="A46" s="47" t="s">
        <v>188</v>
      </c>
      <c r="B46" s="47"/>
      <c r="C46" s="188" t="s">
        <v>169</v>
      </c>
      <c r="D46" s="189"/>
      <c r="E46" s="189"/>
      <c r="F46" s="189"/>
      <c r="G46" s="190"/>
    </row>
    <row r="47" spans="1:8" ht="15.75" x14ac:dyDescent="0.25">
      <c r="A47" s="47"/>
      <c r="B47" s="49" t="s">
        <v>0</v>
      </c>
      <c r="C47" s="50" t="s">
        <v>51</v>
      </c>
      <c r="D47" s="50" t="s">
        <v>171</v>
      </c>
      <c r="E47" s="50" t="s">
        <v>172</v>
      </c>
      <c r="F47" s="50" t="s">
        <v>54</v>
      </c>
      <c r="G47" s="50" t="s">
        <v>173</v>
      </c>
    </row>
    <row r="48" spans="1:8" x14ac:dyDescent="0.25">
      <c r="A48" s="48" t="s">
        <v>170</v>
      </c>
      <c r="B48" s="94"/>
      <c r="C48" s="105"/>
      <c r="D48" s="106"/>
      <c r="E48" s="106"/>
      <c r="F48" s="106"/>
      <c r="G48" s="107"/>
    </row>
    <row r="49" spans="1:7" x14ac:dyDescent="0.25">
      <c r="A49" s="93" t="s">
        <v>180</v>
      </c>
      <c r="B49" s="57" t="s">
        <v>28</v>
      </c>
      <c r="C49" s="65">
        <v>5.4110202195865789</v>
      </c>
      <c r="D49" s="66">
        <v>4.2765419786892513</v>
      </c>
      <c r="E49" s="66">
        <v>1.3695921207737976</v>
      </c>
      <c r="F49" s="66">
        <v>4.1811853335325484</v>
      </c>
      <c r="G49" s="67">
        <v>5.9521222415452364</v>
      </c>
    </row>
    <row r="50" spans="1:7" x14ac:dyDescent="0.25">
      <c r="A50" s="61"/>
      <c r="B50" s="99" t="s">
        <v>181</v>
      </c>
      <c r="C50" s="65">
        <v>0</v>
      </c>
      <c r="D50" s="66">
        <v>0</v>
      </c>
      <c r="E50" s="66">
        <v>0</v>
      </c>
      <c r="F50" s="66">
        <v>0</v>
      </c>
      <c r="G50" s="67">
        <v>0</v>
      </c>
    </row>
    <row r="51" spans="1:7" ht="15.75" thickBot="1" x14ac:dyDescent="0.3">
      <c r="A51" s="61"/>
      <c r="B51" s="84" t="s">
        <v>32</v>
      </c>
      <c r="C51" s="101">
        <v>0</v>
      </c>
      <c r="D51" s="102">
        <v>0</v>
      </c>
      <c r="E51" s="102">
        <v>1.3333333333333333</v>
      </c>
      <c r="F51" s="102">
        <v>0</v>
      </c>
      <c r="G51" s="103">
        <v>0</v>
      </c>
    </row>
    <row r="52" spans="1:7" ht="16.5" thickTop="1" thickBot="1" x14ac:dyDescent="0.3">
      <c r="A52" s="108"/>
      <c r="B52" s="117"/>
      <c r="C52" s="90">
        <v>0.43256823593043964</v>
      </c>
      <c r="D52" s="91">
        <v>0.32884315546245518</v>
      </c>
      <c r="E52" s="91">
        <v>1.3357711284498142</v>
      </c>
      <c r="F52" s="91">
        <v>0.32826748297045977</v>
      </c>
      <c r="G52" s="92">
        <v>0.47582505952348358</v>
      </c>
    </row>
    <row r="53" spans="1:7" ht="15.75" thickTop="1" x14ac:dyDescent="0.25">
      <c r="A53" s="116" t="s">
        <v>182</v>
      </c>
      <c r="C53" s="76"/>
      <c r="D53" s="77"/>
      <c r="E53" s="77"/>
      <c r="F53" s="77"/>
      <c r="G53" s="78"/>
    </row>
    <row r="54" spans="1:7" x14ac:dyDescent="0.25">
      <c r="B54" s="49"/>
      <c r="C54" s="118">
        <v>0.43256823593043964</v>
      </c>
      <c r="D54" s="119">
        <v>0.32884315546245518</v>
      </c>
      <c r="E54" s="119">
        <v>1.3357711284498142</v>
      </c>
      <c r="F54" s="119">
        <v>0.32826748297045977</v>
      </c>
      <c r="G54" s="120">
        <v>0.47582505952348358</v>
      </c>
    </row>
    <row r="55" spans="1:7" x14ac:dyDescent="0.25">
      <c r="A55" s="48" t="s">
        <v>189</v>
      </c>
    </row>
  </sheetData>
  <mergeCells count="2">
    <mergeCell ref="C3:G3"/>
    <mergeCell ref="C46:G46"/>
  </mergeCells>
  <pageMargins left="0.7" right="0.7" top="0.75" bottom="0.75" header="0.3" footer="0.3"/>
  <pageSetup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0EAD-37C4-43B0-94A1-83B6B5F81AD4}">
  <dimension ref="A2:H55"/>
  <sheetViews>
    <sheetView showGridLines="0" tabSelected="1" workbookViewId="0"/>
  </sheetViews>
  <sheetFormatPr defaultRowHeight="15" x14ac:dyDescent="0.25"/>
  <cols>
    <col min="1" max="1" customWidth="true" style="46" width="6.28515625" collapsed="false"/>
    <col min="2" max="2" customWidth="true" style="46" width="49.0" collapsed="false"/>
    <col min="3" max="3" customWidth="true" style="46" width="14.5703125" collapsed="false"/>
    <col min="4" max="7" customWidth="true" style="46" width="12.140625" collapsed="false"/>
    <col min="8" max="8" customWidth="true" style="46" width="9.140625" collapsed="false"/>
    <col min="9" max="9" customWidth="true" style="46" width="13.28515625" collapsed="false"/>
    <col min="10" max="244" style="46" width="8.7109375" collapsed="false"/>
    <col min="245" max="245" customWidth="true" style="46" width="6.28515625" collapsed="false"/>
    <col min="246" max="246" customWidth="true" style="46" width="49.0" collapsed="false"/>
    <col min="247" max="248" customWidth="true" style="46" width="14.7109375" collapsed="false"/>
    <col min="249" max="249" customWidth="true" style="46" width="15.7109375" collapsed="false"/>
    <col min="250" max="250" customWidth="true" style="46" width="7.0" collapsed="false"/>
    <col min="251" max="252" customWidth="true" style="46" width="7.28515625" collapsed="false"/>
    <col min="253" max="253" customWidth="true" style="46" width="11.0" collapsed="false"/>
    <col min="254" max="254" customWidth="true" style="46" width="7.28515625" collapsed="false"/>
    <col min="255" max="255" style="46" width="8.7109375" collapsed="false"/>
    <col min="256" max="257" bestFit="true" customWidth="true" style="46" width="15.0" collapsed="false"/>
    <col min="258" max="258" customWidth="true" style="46" width="13.7109375" collapsed="false"/>
    <col min="259" max="259" bestFit="true" customWidth="true" style="46" width="15.0" collapsed="false"/>
    <col min="260" max="260" bestFit="true" customWidth="true" style="46" width="13.42578125" collapsed="false"/>
    <col min="261" max="261" customWidth="true" style="46" width="15.0" collapsed="false"/>
    <col min="262" max="262" bestFit="true" customWidth="true" style="46" width="13.42578125" collapsed="false"/>
    <col min="263" max="264" customWidth="true" style="46" width="13.28515625" collapsed="false"/>
    <col min="265" max="500" style="46" width="8.7109375" collapsed="false"/>
    <col min="501" max="501" customWidth="true" style="46" width="6.28515625" collapsed="false"/>
    <col min="502" max="502" customWidth="true" style="46" width="49.0" collapsed="false"/>
    <col min="503" max="504" customWidth="true" style="46" width="14.7109375" collapsed="false"/>
    <col min="505" max="505" customWidth="true" style="46" width="15.7109375" collapsed="false"/>
    <col min="506" max="506" customWidth="true" style="46" width="7.0" collapsed="false"/>
    <col min="507" max="508" customWidth="true" style="46" width="7.28515625" collapsed="false"/>
    <col min="509" max="509" customWidth="true" style="46" width="11.0" collapsed="false"/>
    <col min="510" max="510" customWidth="true" style="46" width="7.28515625" collapsed="false"/>
    <col min="511" max="511" style="46" width="8.7109375" collapsed="false"/>
    <col min="512" max="513" bestFit="true" customWidth="true" style="46" width="15.0" collapsed="false"/>
    <col min="514" max="514" customWidth="true" style="46" width="13.7109375" collapsed="false"/>
    <col min="515" max="515" bestFit="true" customWidth="true" style="46" width="15.0" collapsed="false"/>
    <col min="516" max="516" bestFit="true" customWidth="true" style="46" width="13.42578125" collapsed="false"/>
    <col min="517" max="517" customWidth="true" style="46" width="15.0" collapsed="false"/>
    <col min="518" max="518" bestFit="true" customWidth="true" style="46" width="13.42578125" collapsed="false"/>
    <col min="519" max="520" customWidth="true" style="46" width="13.28515625" collapsed="false"/>
    <col min="521" max="756" style="46" width="8.7109375" collapsed="false"/>
    <col min="757" max="757" customWidth="true" style="46" width="6.28515625" collapsed="false"/>
    <col min="758" max="758" customWidth="true" style="46" width="49.0" collapsed="false"/>
    <col min="759" max="760" customWidth="true" style="46" width="14.7109375" collapsed="false"/>
    <col min="761" max="761" customWidth="true" style="46" width="15.7109375" collapsed="false"/>
    <col min="762" max="762" customWidth="true" style="46" width="7.0" collapsed="false"/>
    <col min="763" max="764" customWidth="true" style="46" width="7.28515625" collapsed="false"/>
    <col min="765" max="765" customWidth="true" style="46" width="11.0" collapsed="false"/>
    <col min="766" max="766" customWidth="true" style="46" width="7.28515625" collapsed="false"/>
    <col min="767" max="767" style="46" width="8.7109375" collapsed="false"/>
    <col min="768" max="769" bestFit="true" customWidth="true" style="46" width="15.0" collapsed="false"/>
    <col min="770" max="770" customWidth="true" style="46" width="13.7109375" collapsed="false"/>
    <col min="771" max="771" bestFit="true" customWidth="true" style="46" width="15.0" collapsed="false"/>
    <col min="772" max="772" bestFit="true" customWidth="true" style="46" width="13.42578125" collapsed="false"/>
    <col min="773" max="773" customWidth="true" style="46" width="15.0" collapsed="false"/>
    <col min="774" max="774" bestFit="true" customWidth="true" style="46" width="13.42578125" collapsed="false"/>
    <col min="775" max="776" customWidth="true" style="46" width="13.28515625" collapsed="false"/>
    <col min="777" max="1012" style="46" width="8.7109375" collapsed="false"/>
    <col min="1013" max="1013" customWidth="true" style="46" width="6.28515625" collapsed="false"/>
    <col min="1014" max="1014" customWidth="true" style="46" width="49.0" collapsed="false"/>
    <col min="1015" max="1016" customWidth="true" style="46" width="14.7109375" collapsed="false"/>
    <col min="1017" max="1017" customWidth="true" style="46" width="15.7109375" collapsed="false"/>
    <col min="1018" max="1018" customWidth="true" style="46" width="7.0" collapsed="false"/>
    <col min="1019" max="1020" customWidth="true" style="46" width="7.28515625" collapsed="false"/>
    <col min="1021" max="1021" customWidth="true" style="46" width="11.0" collapsed="false"/>
    <col min="1022" max="1022" customWidth="true" style="46" width="7.28515625" collapsed="false"/>
    <col min="1023" max="1023" style="46" width="8.7109375" collapsed="false"/>
    <col min="1024" max="1025" bestFit="true" customWidth="true" style="46" width="15.0" collapsed="false"/>
    <col min="1026" max="1026" customWidth="true" style="46" width="13.7109375" collapsed="false"/>
    <col min="1027" max="1027" bestFit="true" customWidth="true" style="46" width="15.0" collapsed="false"/>
    <col min="1028" max="1028" bestFit="true" customWidth="true" style="46" width="13.42578125" collapsed="false"/>
    <col min="1029" max="1029" customWidth="true" style="46" width="15.0" collapsed="false"/>
    <col min="1030" max="1030" bestFit="true" customWidth="true" style="46" width="13.42578125" collapsed="false"/>
    <col min="1031" max="1032" customWidth="true" style="46" width="13.28515625" collapsed="false"/>
    <col min="1033" max="1268" style="46" width="8.7109375" collapsed="false"/>
    <col min="1269" max="1269" customWidth="true" style="46" width="6.28515625" collapsed="false"/>
    <col min="1270" max="1270" customWidth="true" style="46" width="49.0" collapsed="false"/>
    <col min="1271" max="1272" customWidth="true" style="46" width="14.7109375" collapsed="false"/>
    <col min="1273" max="1273" customWidth="true" style="46" width="15.7109375" collapsed="false"/>
    <col min="1274" max="1274" customWidth="true" style="46" width="7.0" collapsed="false"/>
    <col min="1275" max="1276" customWidth="true" style="46" width="7.28515625" collapsed="false"/>
    <col min="1277" max="1277" customWidth="true" style="46" width="11.0" collapsed="false"/>
    <col min="1278" max="1278" customWidth="true" style="46" width="7.28515625" collapsed="false"/>
    <col min="1279" max="1279" style="46" width="8.7109375" collapsed="false"/>
    <col min="1280" max="1281" bestFit="true" customWidth="true" style="46" width="15.0" collapsed="false"/>
    <col min="1282" max="1282" customWidth="true" style="46" width="13.7109375" collapsed="false"/>
    <col min="1283" max="1283" bestFit="true" customWidth="true" style="46" width="15.0" collapsed="false"/>
    <col min="1284" max="1284" bestFit="true" customWidth="true" style="46" width="13.42578125" collapsed="false"/>
    <col min="1285" max="1285" customWidth="true" style="46" width="15.0" collapsed="false"/>
    <col min="1286" max="1286" bestFit="true" customWidth="true" style="46" width="13.42578125" collapsed="false"/>
    <col min="1287" max="1288" customWidth="true" style="46" width="13.28515625" collapsed="false"/>
    <col min="1289" max="1524" style="46" width="8.7109375" collapsed="false"/>
    <col min="1525" max="1525" customWidth="true" style="46" width="6.28515625" collapsed="false"/>
    <col min="1526" max="1526" customWidth="true" style="46" width="49.0" collapsed="false"/>
    <col min="1527" max="1528" customWidth="true" style="46" width="14.7109375" collapsed="false"/>
    <col min="1529" max="1529" customWidth="true" style="46" width="15.7109375" collapsed="false"/>
    <col min="1530" max="1530" customWidth="true" style="46" width="7.0" collapsed="false"/>
    <col min="1531" max="1532" customWidth="true" style="46" width="7.28515625" collapsed="false"/>
    <col min="1533" max="1533" customWidth="true" style="46" width="11.0" collapsed="false"/>
    <col min="1534" max="1534" customWidth="true" style="46" width="7.28515625" collapsed="false"/>
    <col min="1535" max="1535" style="46" width="8.7109375" collapsed="false"/>
    <col min="1536" max="1537" bestFit="true" customWidth="true" style="46" width="15.0" collapsed="false"/>
    <col min="1538" max="1538" customWidth="true" style="46" width="13.7109375" collapsed="false"/>
    <col min="1539" max="1539" bestFit="true" customWidth="true" style="46" width="15.0" collapsed="false"/>
    <col min="1540" max="1540" bestFit="true" customWidth="true" style="46" width="13.42578125" collapsed="false"/>
    <col min="1541" max="1541" customWidth="true" style="46" width="15.0" collapsed="false"/>
    <col min="1542" max="1542" bestFit="true" customWidth="true" style="46" width="13.42578125" collapsed="false"/>
    <col min="1543" max="1544" customWidth="true" style="46" width="13.28515625" collapsed="false"/>
    <col min="1545" max="1780" style="46" width="8.7109375" collapsed="false"/>
    <col min="1781" max="1781" customWidth="true" style="46" width="6.28515625" collapsed="false"/>
    <col min="1782" max="1782" customWidth="true" style="46" width="49.0" collapsed="false"/>
    <col min="1783" max="1784" customWidth="true" style="46" width="14.7109375" collapsed="false"/>
    <col min="1785" max="1785" customWidth="true" style="46" width="15.7109375" collapsed="false"/>
    <col min="1786" max="1786" customWidth="true" style="46" width="7.0" collapsed="false"/>
    <col min="1787" max="1788" customWidth="true" style="46" width="7.28515625" collapsed="false"/>
    <col min="1789" max="1789" customWidth="true" style="46" width="11.0" collapsed="false"/>
    <col min="1790" max="1790" customWidth="true" style="46" width="7.28515625" collapsed="false"/>
    <col min="1791" max="1791" style="46" width="8.7109375" collapsed="false"/>
    <col min="1792" max="1793" bestFit="true" customWidth="true" style="46" width="15.0" collapsed="false"/>
    <col min="1794" max="1794" customWidth="true" style="46" width="13.7109375" collapsed="false"/>
    <col min="1795" max="1795" bestFit="true" customWidth="true" style="46" width="15.0" collapsed="false"/>
    <col min="1796" max="1796" bestFit="true" customWidth="true" style="46" width="13.42578125" collapsed="false"/>
    <col min="1797" max="1797" customWidth="true" style="46" width="15.0" collapsed="false"/>
    <col min="1798" max="1798" bestFit="true" customWidth="true" style="46" width="13.42578125" collapsed="false"/>
    <col min="1799" max="1800" customWidth="true" style="46" width="13.28515625" collapsed="false"/>
    <col min="1801" max="2036" style="46" width="8.7109375" collapsed="false"/>
    <col min="2037" max="2037" customWidth="true" style="46" width="6.28515625" collapsed="false"/>
    <col min="2038" max="2038" customWidth="true" style="46" width="49.0" collapsed="false"/>
    <col min="2039" max="2040" customWidth="true" style="46" width="14.7109375" collapsed="false"/>
    <col min="2041" max="2041" customWidth="true" style="46" width="15.7109375" collapsed="false"/>
    <col min="2042" max="2042" customWidth="true" style="46" width="7.0" collapsed="false"/>
    <col min="2043" max="2044" customWidth="true" style="46" width="7.28515625" collapsed="false"/>
    <col min="2045" max="2045" customWidth="true" style="46" width="11.0" collapsed="false"/>
    <col min="2046" max="2046" customWidth="true" style="46" width="7.28515625" collapsed="false"/>
    <col min="2047" max="2047" style="46" width="8.7109375" collapsed="false"/>
    <col min="2048" max="2049" bestFit="true" customWidth="true" style="46" width="15.0" collapsed="false"/>
    <col min="2050" max="2050" customWidth="true" style="46" width="13.7109375" collapsed="false"/>
    <col min="2051" max="2051" bestFit="true" customWidth="true" style="46" width="15.0" collapsed="false"/>
    <col min="2052" max="2052" bestFit="true" customWidth="true" style="46" width="13.42578125" collapsed="false"/>
    <col min="2053" max="2053" customWidth="true" style="46" width="15.0" collapsed="false"/>
    <col min="2054" max="2054" bestFit="true" customWidth="true" style="46" width="13.42578125" collapsed="false"/>
    <col min="2055" max="2056" customWidth="true" style="46" width="13.28515625" collapsed="false"/>
    <col min="2057" max="2292" style="46" width="8.7109375" collapsed="false"/>
    <col min="2293" max="2293" customWidth="true" style="46" width="6.28515625" collapsed="false"/>
    <col min="2294" max="2294" customWidth="true" style="46" width="49.0" collapsed="false"/>
    <col min="2295" max="2296" customWidth="true" style="46" width="14.7109375" collapsed="false"/>
    <col min="2297" max="2297" customWidth="true" style="46" width="15.7109375" collapsed="false"/>
    <col min="2298" max="2298" customWidth="true" style="46" width="7.0" collapsed="false"/>
    <col min="2299" max="2300" customWidth="true" style="46" width="7.28515625" collapsed="false"/>
    <col min="2301" max="2301" customWidth="true" style="46" width="11.0" collapsed="false"/>
    <col min="2302" max="2302" customWidth="true" style="46" width="7.28515625" collapsed="false"/>
    <col min="2303" max="2303" style="46" width="8.7109375" collapsed="false"/>
    <col min="2304" max="2305" bestFit="true" customWidth="true" style="46" width="15.0" collapsed="false"/>
    <col min="2306" max="2306" customWidth="true" style="46" width="13.7109375" collapsed="false"/>
    <col min="2307" max="2307" bestFit="true" customWidth="true" style="46" width="15.0" collapsed="false"/>
    <col min="2308" max="2308" bestFit="true" customWidth="true" style="46" width="13.42578125" collapsed="false"/>
    <col min="2309" max="2309" customWidth="true" style="46" width="15.0" collapsed="false"/>
    <col min="2310" max="2310" bestFit="true" customWidth="true" style="46" width="13.42578125" collapsed="false"/>
    <col min="2311" max="2312" customWidth="true" style="46" width="13.28515625" collapsed="false"/>
    <col min="2313" max="2548" style="46" width="8.7109375" collapsed="false"/>
    <col min="2549" max="2549" customWidth="true" style="46" width="6.28515625" collapsed="false"/>
    <col min="2550" max="2550" customWidth="true" style="46" width="49.0" collapsed="false"/>
    <col min="2551" max="2552" customWidth="true" style="46" width="14.7109375" collapsed="false"/>
    <col min="2553" max="2553" customWidth="true" style="46" width="15.7109375" collapsed="false"/>
    <col min="2554" max="2554" customWidth="true" style="46" width="7.0" collapsed="false"/>
    <col min="2555" max="2556" customWidth="true" style="46" width="7.28515625" collapsed="false"/>
    <col min="2557" max="2557" customWidth="true" style="46" width="11.0" collapsed="false"/>
    <col min="2558" max="2558" customWidth="true" style="46" width="7.28515625" collapsed="false"/>
    <col min="2559" max="2559" style="46" width="8.7109375" collapsed="false"/>
    <col min="2560" max="2561" bestFit="true" customWidth="true" style="46" width="15.0" collapsed="false"/>
    <col min="2562" max="2562" customWidth="true" style="46" width="13.7109375" collapsed="false"/>
    <col min="2563" max="2563" bestFit="true" customWidth="true" style="46" width="15.0" collapsed="false"/>
    <col min="2564" max="2564" bestFit="true" customWidth="true" style="46" width="13.42578125" collapsed="false"/>
    <col min="2565" max="2565" customWidth="true" style="46" width="15.0" collapsed="false"/>
    <col min="2566" max="2566" bestFit="true" customWidth="true" style="46" width="13.42578125" collapsed="false"/>
    <col min="2567" max="2568" customWidth="true" style="46" width="13.28515625" collapsed="false"/>
    <col min="2569" max="2804" style="46" width="8.7109375" collapsed="false"/>
    <col min="2805" max="2805" customWidth="true" style="46" width="6.28515625" collapsed="false"/>
    <col min="2806" max="2806" customWidth="true" style="46" width="49.0" collapsed="false"/>
    <col min="2807" max="2808" customWidth="true" style="46" width="14.7109375" collapsed="false"/>
    <col min="2809" max="2809" customWidth="true" style="46" width="15.7109375" collapsed="false"/>
    <col min="2810" max="2810" customWidth="true" style="46" width="7.0" collapsed="false"/>
    <col min="2811" max="2812" customWidth="true" style="46" width="7.28515625" collapsed="false"/>
    <col min="2813" max="2813" customWidth="true" style="46" width="11.0" collapsed="false"/>
    <col min="2814" max="2814" customWidth="true" style="46" width="7.28515625" collapsed="false"/>
    <col min="2815" max="2815" style="46" width="8.7109375" collapsed="false"/>
    <col min="2816" max="2817" bestFit="true" customWidth="true" style="46" width="15.0" collapsed="false"/>
    <col min="2818" max="2818" customWidth="true" style="46" width="13.7109375" collapsed="false"/>
    <col min="2819" max="2819" bestFit="true" customWidth="true" style="46" width="15.0" collapsed="false"/>
    <col min="2820" max="2820" bestFit="true" customWidth="true" style="46" width="13.42578125" collapsed="false"/>
    <col min="2821" max="2821" customWidth="true" style="46" width="15.0" collapsed="false"/>
    <col min="2822" max="2822" bestFit="true" customWidth="true" style="46" width="13.42578125" collapsed="false"/>
    <col min="2823" max="2824" customWidth="true" style="46" width="13.28515625" collapsed="false"/>
    <col min="2825" max="3060" style="46" width="8.7109375" collapsed="false"/>
    <col min="3061" max="3061" customWidth="true" style="46" width="6.28515625" collapsed="false"/>
    <col min="3062" max="3062" customWidth="true" style="46" width="49.0" collapsed="false"/>
    <col min="3063" max="3064" customWidth="true" style="46" width="14.7109375" collapsed="false"/>
    <col min="3065" max="3065" customWidth="true" style="46" width="15.7109375" collapsed="false"/>
    <col min="3066" max="3066" customWidth="true" style="46" width="7.0" collapsed="false"/>
    <col min="3067" max="3068" customWidth="true" style="46" width="7.28515625" collapsed="false"/>
    <col min="3069" max="3069" customWidth="true" style="46" width="11.0" collapsed="false"/>
    <col min="3070" max="3070" customWidth="true" style="46" width="7.28515625" collapsed="false"/>
    <col min="3071" max="3071" style="46" width="8.7109375" collapsed="false"/>
    <col min="3072" max="3073" bestFit="true" customWidth="true" style="46" width="15.0" collapsed="false"/>
    <col min="3074" max="3074" customWidth="true" style="46" width="13.7109375" collapsed="false"/>
    <col min="3075" max="3075" bestFit="true" customWidth="true" style="46" width="15.0" collapsed="false"/>
    <col min="3076" max="3076" bestFit="true" customWidth="true" style="46" width="13.42578125" collapsed="false"/>
    <col min="3077" max="3077" customWidth="true" style="46" width="15.0" collapsed="false"/>
    <col min="3078" max="3078" bestFit="true" customWidth="true" style="46" width="13.42578125" collapsed="false"/>
    <col min="3079" max="3080" customWidth="true" style="46" width="13.28515625" collapsed="false"/>
    <col min="3081" max="3316" style="46" width="8.7109375" collapsed="false"/>
    <col min="3317" max="3317" customWidth="true" style="46" width="6.28515625" collapsed="false"/>
    <col min="3318" max="3318" customWidth="true" style="46" width="49.0" collapsed="false"/>
    <col min="3319" max="3320" customWidth="true" style="46" width="14.7109375" collapsed="false"/>
    <col min="3321" max="3321" customWidth="true" style="46" width="15.7109375" collapsed="false"/>
    <col min="3322" max="3322" customWidth="true" style="46" width="7.0" collapsed="false"/>
    <col min="3323" max="3324" customWidth="true" style="46" width="7.28515625" collapsed="false"/>
    <col min="3325" max="3325" customWidth="true" style="46" width="11.0" collapsed="false"/>
    <col min="3326" max="3326" customWidth="true" style="46" width="7.28515625" collapsed="false"/>
    <col min="3327" max="3327" style="46" width="8.7109375" collapsed="false"/>
    <col min="3328" max="3329" bestFit="true" customWidth="true" style="46" width="15.0" collapsed="false"/>
    <col min="3330" max="3330" customWidth="true" style="46" width="13.7109375" collapsed="false"/>
    <col min="3331" max="3331" bestFit="true" customWidth="true" style="46" width="15.0" collapsed="false"/>
    <col min="3332" max="3332" bestFit="true" customWidth="true" style="46" width="13.42578125" collapsed="false"/>
    <col min="3333" max="3333" customWidth="true" style="46" width="15.0" collapsed="false"/>
    <col min="3334" max="3334" bestFit="true" customWidth="true" style="46" width="13.42578125" collapsed="false"/>
    <col min="3335" max="3336" customWidth="true" style="46" width="13.28515625" collapsed="false"/>
    <col min="3337" max="3572" style="46" width="8.7109375" collapsed="false"/>
    <col min="3573" max="3573" customWidth="true" style="46" width="6.28515625" collapsed="false"/>
    <col min="3574" max="3574" customWidth="true" style="46" width="49.0" collapsed="false"/>
    <col min="3575" max="3576" customWidth="true" style="46" width="14.7109375" collapsed="false"/>
    <col min="3577" max="3577" customWidth="true" style="46" width="15.7109375" collapsed="false"/>
    <col min="3578" max="3578" customWidth="true" style="46" width="7.0" collapsed="false"/>
    <col min="3579" max="3580" customWidth="true" style="46" width="7.28515625" collapsed="false"/>
    <col min="3581" max="3581" customWidth="true" style="46" width="11.0" collapsed="false"/>
    <col min="3582" max="3582" customWidth="true" style="46" width="7.28515625" collapsed="false"/>
    <col min="3583" max="3583" style="46" width="8.7109375" collapsed="false"/>
    <col min="3584" max="3585" bestFit="true" customWidth="true" style="46" width="15.0" collapsed="false"/>
    <col min="3586" max="3586" customWidth="true" style="46" width="13.7109375" collapsed="false"/>
    <col min="3587" max="3587" bestFit="true" customWidth="true" style="46" width="15.0" collapsed="false"/>
    <col min="3588" max="3588" bestFit="true" customWidth="true" style="46" width="13.42578125" collapsed="false"/>
    <col min="3589" max="3589" customWidth="true" style="46" width="15.0" collapsed="false"/>
    <col min="3590" max="3590" bestFit="true" customWidth="true" style="46" width="13.42578125" collapsed="false"/>
    <col min="3591" max="3592" customWidth="true" style="46" width="13.28515625" collapsed="false"/>
    <col min="3593" max="3828" style="46" width="8.7109375" collapsed="false"/>
    <col min="3829" max="3829" customWidth="true" style="46" width="6.28515625" collapsed="false"/>
    <col min="3830" max="3830" customWidth="true" style="46" width="49.0" collapsed="false"/>
    <col min="3831" max="3832" customWidth="true" style="46" width="14.7109375" collapsed="false"/>
    <col min="3833" max="3833" customWidth="true" style="46" width="15.7109375" collapsed="false"/>
    <col min="3834" max="3834" customWidth="true" style="46" width="7.0" collapsed="false"/>
    <col min="3835" max="3836" customWidth="true" style="46" width="7.28515625" collapsed="false"/>
    <col min="3837" max="3837" customWidth="true" style="46" width="11.0" collapsed="false"/>
    <col min="3838" max="3838" customWidth="true" style="46" width="7.28515625" collapsed="false"/>
    <col min="3839" max="3839" style="46" width="8.7109375" collapsed="false"/>
    <col min="3840" max="3841" bestFit="true" customWidth="true" style="46" width="15.0" collapsed="false"/>
    <col min="3842" max="3842" customWidth="true" style="46" width="13.7109375" collapsed="false"/>
    <col min="3843" max="3843" bestFit="true" customWidth="true" style="46" width="15.0" collapsed="false"/>
    <col min="3844" max="3844" bestFit="true" customWidth="true" style="46" width="13.42578125" collapsed="false"/>
    <col min="3845" max="3845" customWidth="true" style="46" width="15.0" collapsed="false"/>
    <col min="3846" max="3846" bestFit="true" customWidth="true" style="46" width="13.42578125" collapsed="false"/>
    <col min="3847" max="3848" customWidth="true" style="46" width="13.28515625" collapsed="false"/>
    <col min="3849" max="4084" style="46" width="8.7109375" collapsed="false"/>
    <col min="4085" max="4085" customWidth="true" style="46" width="6.28515625" collapsed="false"/>
    <col min="4086" max="4086" customWidth="true" style="46" width="49.0" collapsed="false"/>
    <col min="4087" max="4088" customWidth="true" style="46" width="14.7109375" collapsed="false"/>
    <col min="4089" max="4089" customWidth="true" style="46" width="15.7109375" collapsed="false"/>
    <col min="4090" max="4090" customWidth="true" style="46" width="7.0" collapsed="false"/>
    <col min="4091" max="4092" customWidth="true" style="46" width="7.28515625" collapsed="false"/>
    <col min="4093" max="4093" customWidth="true" style="46" width="11.0" collapsed="false"/>
    <col min="4094" max="4094" customWidth="true" style="46" width="7.28515625" collapsed="false"/>
    <col min="4095" max="4095" style="46" width="8.7109375" collapsed="false"/>
    <col min="4096" max="4097" bestFit="true" customWidth="true" style="46" width="15.0" collapsed="false"/>
    <col min="4098" max="4098" customWidth="true" style="46" width="13.7109375" collapsed="false"/>
    <col min="4099" max="4099" bestFit="true" customWidth="true" style="46" width="15.0" collapsed="false"/>
    <col min="4100" max="4100" bestFit="true" customWidth="true" style="46" width="13.42578125" collapsed="false"/>
    <col min="4101" max="4101" customWidth="true" style="46" width="15.0" collapsed="false"/>
    <col min="4102" max="4102" bestFit="true" customWidth="true" style="46" width="13.42578125" collapsed="false"/>
    <col min="4103" max="4104" customWidth="true" style="46" width="13.28515625" collapsed="false"/>
    <col min="4105" max="4340" style="46" width="8.7109375" collapsed="false"/>
    <col min="4341" max="4341" customWidth="true" style="46" width="6.28515625" collapsed="false"/>
    <col min="4342" max="4342" customWidth="true" style="46" width="49.0" collapsed="false"/>
    <col min="4343" max="4344" customWidth="true" style="46" width="14.7109375" collapsed="false"/>
    <col min="4345" max="4345" customWidth="true" style="46" width="15.7109375" collapsed="false"/>
    <col min="4346" max="4346" customWidth="true" style="46" width="7.0" collapsed="false"/>
    <col min="4347" max="4348" customWidth="true" style="46" width="7.28515625" collapsed="false"/>
    <col min="4349" max="4349" customWidth="true" style="46" width="11.0" collapsed="false"/>
    <col min="4350" max="4350" customWidth="true" style="46" width="7.28515625" collapsed="false"/>
    <col min="4351" max="4351" style="46" width="8.7109375" collapsed="false"/>
    <col min="4352" max="4353" bestFit="true" customWidth="true" style="46" width="15.0" collapsed="false"/>
    <col min="4354" max="4354" customWidth="true" style="46" width="13.7109375" collapsed="false"/>
    <col min="4355" max="4355" bestFit="true" customWidth="true" style="46" width="15.0" collapsed="false"/>
    <col min="4356" max="4356" bestFit="true" customWidth="true" style="46" width="13.42578125" collapsed="false"/>
    <col min="4357" max="4357" customWidth="true" style="46" width="15.0" collapsed="false"/>
    <col min="4358" max="4358" bestFit="true" customWidth="true" style="46" width="13.42578125" collapsed="false"/>
    <col min="4359" max="4360" customWidth="true" style="46" width="13.28515625" collapsed="false"/>
    <col min="4361" max="4596" style="46" width="8.7109375" collapsed="false"/>
    <col min="4597" max="4597" customWidth="true" style="46" width="6.28515625" collapsed="false"/>
    <col min="4598" max="4598" customWidth="true" style="46" width="49.0" collapsed="false"/>
    <col min="4599" max="4600" customWidth="true" style="46" width="14.7109375" collapsed="false"/>
    <col min="4601" max="4601" customWidth="true" style="46" width="15.7109375" collapsed="false"/>
    <col min="4602" max="4602" customWidth="true" style="46" width="7.0" collapsed="false"/>
    <col min="4603" max="4604" customWidth="true" style="46" width="7.28515625" collapsed="false"/>
    <col min="4605" max="4605" customWidth="true" style="46" width="11.0" collapsed="false"/>
    <col min="4606" max="4606" customWidth="true" style="46" width="7.28515625" collapsed="false"/>
    <col min="4607" max="4607" style="46" width="8.7109375" collapsed="false"/>
    <col min="4608" max="4609" bestFit="true" customWidth="true" style="46" width="15.0" collapsed="false"/>
    <col min="4610" max="4610" customWidth="true" style="46" width="13.7109375" collapsed="false"/>
    <col min="4611" max="4611" bestFit="true" customWidth="true" style="46" width="15.0" collapsed="false"/>
    <col min="4612" max="4612" bestFit="true" customWidth="true" style="46" width="13.42578125" collapsed="false"/>
    <col min="4613" max="4613" customWidth="true" style="46" width="15.0" collapsed="false"/>
    <col min="4614" max="4614" bestFit="true" customWidth="true" style="46" width="13.42578125" collapsed="false"/>
    <col min="4615" max="4616" customWidth="true" style="46" width="13.28515625" collapsed="false"/>
    <col min="4617" max="4852" style="46" width="8.7109375" collapsed="false"/>
    <col min="4853" max="4853" customWidth="true" style="46" width="6.28515625" collapsed="false"/>
    <col min="4854" max="4854" customWidth="true" style="46" width="49.0" collapsed="false"/>
    <col min="4855" max="4856" customWidth="true" style="46" width="14.7109375" collapsed="false"/>
    <col min="4857" max="4857" customWidth="true" style="46" width="15.7109375" collapsed="false"/>
    <col min="4858" max="4858" customWidth="true" style="46" width="7.0" collapsed="false"/>
    <col min="4859" max="4860" customWidth="true" style="46" width="7.28515625" collapsed="false"/>
    <col min="4861" max="4861" customWidth="true" style="46" width="11.0" collapsed="false"/>
    <col min="4862" max="4862" customWidth="true" style="46" width="7.28515625" collapsed="false"/>
    <col min="4863" max="4863" style="46" width="8.7109375" collapsed="false"/>
    <col min="4864" max="4865" bestFit="true" customWidth="true" style="46" width="15.0" collapsed="false"/>
    <col min="4866" max="4866" customWidth="true" style="46" width="13.7109375" collapsed="false"/>
    <col min="4867" max="4867" bestFit="true" customWidth="true" style="46" width="15.0" collapsed="false"/>
    <col min="4868" max="4868" bestFit="true" customWidth="true" style="46" width="13.42578125" collapsed="false"/>
    <col min="4869" max="4869" customWidth="true" style="46" width="15.0" collapsed="false"/>
    <col min="4870" max="4870" bestFit="true" customWidth="true" style="46" width="13.42578125" collapsed="false"/>
    <col min="4871" max="4872" customWidth="true" style="46" width="13.28515625" collapsed="false"/>
    <col min="4873" max="5108" style="46" width="8.7109375" collapsed="false"/>
    <col min="5109" max="5109" customWidth="true" style="46" width="6.28515625" collapsed="false"/>
    <col min="5110" max="5110" customWidth="true" style="46" width="49.0" collapsed="false"/>
    <col min="5111" max="5112" customWidth="true" style="46" width="14.7109375" collapsed="false"/>
    <col min="5113" max="5113" customWidth="true" style="46" width="15.7109375" collapsed="false"/>
    <col min="5114" max="5114" customWidth="true" style="46" width="7.0" collapsed="false"/>
    <col min="5115" max="5116" customWidth="true" style="46" width="7.28515625" collapsed="false"/>
    <col min="5117" max="5117" customWidth="true" style="46" width="11.0" collapsed="false"/>
    <col min="5118" max="5118" customWidth="true" style="46" width="7.28515625" collapsed="false"/>
    <col min="5119" max="5119" style="46" width="8.7109375" collapsed="false"/>
    <col min="5120" max="5121" bestFit="true" customWidth="true" style="46" width="15.0" collapsed="false"/>
    <col min="5122" max="5122" customWidth="true" style="46" width="13.7109375" collapsed="false"/>
    <col min="5123" max="5123" bestFit="true" customWidth="true" style="46" width="15.0" collapsed="false"/>
    <col min="5124" max="5124" bestFit="true" customWidth="true" style="46" width="13.42578125" collapsed="false"/>
    <col min="5125" max="5125" customWidth="true" style="46" width="15.0" collapsed="false"/>
    <col min="5126" max="5126" bestFit="true" customWidth="true" style="46" width="13.42578125" collapsed="false"/>
    <col min="5127" max="5128" customWidth="true" style="46" width="13.28515625" collapsed="false"/>
    <col min="5129" max="5364" style="46" width="8.7109375" collapsed="false"/>
    <col min="5365" max="5365" customWidth="true" style="46" width="6.28515625" collapsed="false"/>
    <col min="5366" max="5366" customWidth="true" style="46" width="49.0" collapsed="false"/>
    <col min="5367" max="5368" customWidth="true" style="46" width="14.7109375" collapsed="false"/>
    <col min="5369" max="5369" customWidth="true" style="46" width="15.7109375" collapsed="false"/>
    <col min="5370" max="5370" customWidth="true" style="46" width="7.0" collapsed="false"/>
    <col min="5371" max="5372" customWidth="true" style="46" width="7.28515625" collapsed="false"/>
    <col min="5373" max="5373" customWidth="true" style="46" width="11.0" collapsed="false"/>
    <col min="5374" max="5374" customWidth="true" style="46" width="7.28515625" collapsed="false"/>
    <col min="5375" max="5375" style="46" width="8.7109375" collapsed="false"/>
    <col min="5376" max="5377" bestFit="true" customWidth="true" style="46" width="15.0" collapsed="false"/>
    <col min="5378" max="5378" customWidth="true" style="46" width="13.7109375" collapsed="false"/>
    <col min="5379" max="5379" bestFit="true" customWidth="true" style="46" width="15.0" collapsed="false"/>
    <col min="5380" max="5380" bestFit="true" customWidth="true" style="46" width="13.42578125" collapsed="false"/>
    <col min="5381" max="5381" customWidth="true" style="46" width="15.0" collapsed="false"/>
    <col min="5382" max="5382" bestFit="true" customWidth="true" style="46" width="13.42578125" collapsed="false"/>
    <col min="5383" max="5384" customWidth="true" style="46" width="13.28515625" collapsed="false"/>
    <col min="5385" max="5620" style="46" width="8.7109375" collapsed="false"/>
    <col min="5621" max="5621" customWidth="true" style="46" width="6.28515625" collapsed="false"/>
    <col min="5622" max="5622" customWidth="true" style="46" width="49.0" collapsed="false"/>
    <col min="5623" max="5624" customWidth="true" style="46" width="14.7109375" collapsed="false"/>
    <col min="5625" max="5625" customWidth="true" style="46" width="15.7109375" collapsed="false"/>
    <col min="5626" max="5626" customWidth="true" style="46" width="7.0" collapsed="false"/>
    <col min="5627" max="5628" customWidth="true" style="46" width="7.28515625" collapsed="false"/>
    <col min="5629" max="5629" customWidth="true" style="46" width="11.0" collapsed="false"/>
    <col min="5630" max="5630" customWidth="true" style="46" width="7.28515625" collapsed="false"/>
    <col min="5631" max="5631" style="46" width="8.7109375" collapsed="false"/>
    <col min="5632" max="5633" bestFit="true" customWidth="true" style="46" width="15.0" collapsed="false"/>
    <col min="5634" max="5634" customWidth="true" style="46" width="13.7109375" collapsed="false"/>
    <col min="5635" max="5635" bestFit="true" customWidth="true" style="46" width="15.0" collapsed="false"/>
    <col min="5636" max="5636" bestFit="true" customWidth="true" style="46" width="13.42578125" collapsed="false"/>
    <col min="5637" max="5637" customWidth="true" style="46" width="15.0" collapsed="false"/>
    <col min="5638" max="5638" bestFit="true" customWidth="true" style="46" width="13.42578125" collapsed="false"/>
    <col min="5639" max="5640" customWidth="true" style="46" width="13.28515625" collapsed="false"/>
    <col min="5641" max="5876" style="46" width="8.7109375" collapsed="false"/>
    <col min="5877" max="5877" customWidth="true" style="46" width="6.28515625" collapsed="false"/>
    <col min="5878" max="5878" customWidth="true" style="46" width="49.0" collapsed="false"/>
    <col min="5879" max="5880" customWidth="true" style="46" width="14.7109375" collapsed="false"/>
    <col min="5881" max="5881" customWidth="true" style="46" width="15.7109375" collapsed="false"/>
    <col min="5882" max="5882" customWidth="true" style="46" width="7.0" collapsed="false"/>
    <col min="5883" max="5884" customWidth="true" style="46" width="7.28515625" collapsed="false"/>
    <col min="5885" max="5885" customWidth="true" style="46" width="11.0" collapsed="false"/>
    <col min="5886" max="5886" customWidth="true" style="46" width="7.28515625" collapsed="false"/>
    <col min="5887" max="5887" style="46" width="8.7109375" collapsed="false"/>
    <col min="5888" max="5889" bestFit="true" customWidth="true" style="46" width="15.0" collapsed="false"/>
    <col min="5890" max="5890" customWidth="true" style="46" width="13.7109375" collapsed="false"/>
    <col min="5891" max="5891" bestFit="true" customWidth="true" style="46" width="15.0" collapsed="false"/>
    <col min="5892" max="5892" bestFit="true" customWidth="true" style="46" width="13.42578125" collapsed="false"/>
    <col min="5893" max="5893" customWidth="true" style="46" width="15.0" collapsed="false"/>
    <col min="5894" max="5894" bestFit="true" customWidth="true" style="46" width="13.42578125" collapsed="false"/>
    <col min="5895" max="5896" customWidth="true" style="46" width="13.28515625" collapsed="false"/>
    <col min="5897" max="6132" style="46" width="8.7109375" collapsed="false"/>
    <col min="6133" max="6133" customWidth="true" style="46" width="6.28515625" collapsed="false"/>
    <col min="6134" max="6134" customWidth="true" style="46" width="49.0" collapsed="false"/>
    <col min="6135" max="6136" customWidth="true" style="46" width="14.7109375" collapsed="false"/>
    <col min="6137" max="6137" customWidth="true" style="46" width="15.7109375" collapsed="false"/>
    <col min="6138" max="6138" customWidth="true" style="46" width="7.0" collapsed="false"/>
    <col min="6139" max="6140" customWidth="true" style="46" width="7.28515625" collapsed="false"/>
    <col min="6141" max="6141" customWidth="true" style="46" width="11.0" collapsed="false"/>
    <col min="6142" max="6142" customWidth="true" style="46" width="7.28515625" collapsed="false"/>
    <col min="6143" max="6143" style="46" width="8.7109375" collapsed="false"/>
    <col min="6144" max="6145" bestFit="true" customWidth="true" style="46" width="15.0" collapsed="false"/>
    <col min="6146" max="6146" customWidth="true" style="46" width="13.7109375" collapsed="false"/>
    <col min="6147" max="6147" bestFit="true" customWidth="true" style="46" width="15.0" collapsed="false"/>
    <col min="6148" max="6148" bestFit="true" customWidth="true" style="46" width="13.42578125" collapsed="false"/>
    <col min="6149" max="6149" customWidth="true" style="46" width="15.0" collapsed="false"/>
    <col min="6150" max="6150" bestFit="true" customWidth="true" style="46" width="13.42578125" collapsed="false"/>
    <col min="6151" max="6152" customWidth="true" style="46" width="13.28515625" collapsed="false"/>
    <col min="6153" max="6388" style="46" width="8.7109375" collapsed="false"/>
    <col min="6389" max="6389" customWidth="true" style="46" width="6.28515625" collapsed="false"/>
    <col min="6390" max="6390" customWidth="true" style="46" width="49.0" collapsed="false"/>
    <col min="6391" max="6392" customWidth="true" style="46" width="14.7109375" collapsed="false"/>
    <col min="6393" max="6393" customWidth="true" style="46" width="15.7109375" collapsed="false"/>
    <col min="6394" max="6394" customWidth="true" style="46" width="7.0" collapsed="false"/>
    <col min="6395" max="6396" customWidth="true" style="46" width="7.28515625" collapsed="false"/>
    <col min="6397" max="6397" customWidth="true" style="46" width="11.0" collapsed="false"/>
    <col min="6398" max="6398" customWidth="true" style="46" width="7.28515625" collapsed="false"/>
    <col min="6399" max="6399" style="46" width="8.7109375" collapsed="false"/>
    <col min="6400" max="6401" bestFit="true" customWidth="true" style="46" width="15.0" collapsed="false"/>
    <col min="6402" max="6402" customWidth="true" style="46" width="13.7109375" collapsed="false"/>
    <col min="6403" max="6403" bestFit="true" customWidth="true" style="46" width="15.0" collapsed="false"/>
    <col min="6404" max="6404" bestFit="true" customWidth="true" style="46" width="13.42578125" collapsed="false"/>
    <col min="6405" max="6405" customWidth="true" style="46" width="15.0" collapsed="false"/>
    <col min="6406" max="6406" bestFit="true" customWidth="true" style="46" width="13.42578125" collapsed="false"/>
    <col min="6407" max="6408" customWidth="true" style="46" width="13.28515625" collapsed="false"/>
    <col min="6409" max="6644" style="46" width="8.7109375" collapsed="false"/>
    <col min="6645" max="6645" customWidth="true" style="46" width="6.28515625" collapsed="false"/>
    <col min="6646" max="6646" customWidth="true" style="46" width="49.0" collapsed="false"/>
    <col min="6647" max="6648" customWidth="true" style="46" width="14.7109375" collapsed="false"/>
    <col min="6649" max="6649" customWidth="true" style="46" width="15.7109375" collapsed="false"/>
    <col min="6650" max="6650" customWidth="true" style="46" width="7.0" collapsed="false"/>
    <col min="6651" max="6652" customWidth="true" style="46" width="7.28515625" collapsed="false"/>
    <col min="6653" max="6653" customWidth="true" style="46" width="11.0" collapsed="false"/>
    <col min="6654" max="6654" customWidth="true" style="46" width="7.28515625" collapsed="false"/>
    <col min="6655" max="6655" style="46" width="8.7109375" collapsed="false"/>
    <col min="6656" max="6657" bestFit="true" customWidth="true" style="46" width="15.0" collapsed="false"/>
    <col min="6658" max="6658" customWidth="true" style="46" width="13.7109375" collapsed="false"/>
    <col min="6659" max="6659" bestFit="true" customWidth="true" style="46" width="15.0" collapsed="false"/>
    <col min="6660" max="6660" bestFit="true" customWidth="true" style="46" width="13.42578125" collapsed="false"/>
    <col min="6661" max="6661" customWidth="true" style="46" width="15.0" collapsed="false"/>
    <col min="6662" max="6662" bestFit="true" customWidth="true" style="46" width="13.42578125" collapsed="false"/>
    <col min="6663" max="6664" customWidth="true" style="46" width="13.28515625" collapsed="false"/>
    <col min="6665" max="6900" style="46" width="8.7109375" collapsed="false"/>
    <col min="6901" max="6901" customWidth="true" style="46" width="6.28515625" collapsed="false"/>
    <col min="6902" max="6902" customWidth="true" style="46" width="49.0" collapsed="false"/>
    <col min="6903" max="6904" customWidth="true" style="46" width="14.7109375" collapsed="false"/>
    <col min="6905" max="6905" customWidth="true" style="46" width="15.7109375" collapsed="false"/>
    <col min="6906" max="6906" customWidth="true" style="46" width="7.0" collapsed="false"/>
    <col min="6907" max="6908" customWidth="true" style="46" width="7.28515625" collapsed="false"/>
    <col min="6909" max="6909" customWidth="true" style="46" width="11.0" collapsed="false"/>
    <col min="6910" max="6910" customWidth="true" style="46" width="7.28515625" collapsed="false"/>
    <col min="6911" max="6911" style="46" width="8.7109375" collapsed="false"/>
    <col min="6912" max="6913" bestFit="true" customWidth="true" style="46" width="15.0" collapsed="false"/>
    <col min="6914" max="6914" customWidth="true" style="46" width="13.7109375" collapsed="false"/>
    <col min="6915" max="6915" bestFit="true" customWidth="true" style="46" width="15.0" collapsed="false"/>
    <col min="6916" max="6916" bestFit="true" customWidth="true" style="46" width="13.42578125" collapsed="false"/>
    <col min="6917" max="6917" customWidth="true" style="46" width="15.0" collapsed="false"/>
    <col min="6918" max="6918" bestFit="true" customWidth="true" style="46" width="13.42578125" collapsed="false"/>
    <col min="6919" max="6920" customWidth="true" style="46" width="13.28515625" collapsed="false"/>
    <col min="6921" max="7156" style="46" width="8.7109375" collapsed="false"/>
    <col min="7157" max="7157" customWidth="true" style="46" width="6.28515625" collapsed="false"/>
    <col min="7158" max="7158" customWidth="true" style="46" width="49.0" collapsed="false"/>
    <col min="7159" max="7160" customWidth="true" style="46" width="14.7109375" collapsed="false"/>
    <col min="7161" max="7161" customWidth="true" style="46" width="15.7109375" collapsed="false"/>
    <col min="7162" max="7162" customWidth="true" style="46" width="7.0" collapsed="false"/>
    <col min="7163" max="7164" customWidth="true" style="46" width="7.28515625" collapsed="false"/>
    <col min="7165" max="7165" customWidth="true" style="46" width="11.0" collapsed="false"/>
    <col min="7166" max="7166" customWidth="true" style="46" width="7.28515625" collapsed="false"/>
    <col min="7167" max="7167" style="46" width="8.7109375" collapsed="false"/>
    <col min="7168" max="7169" bestFit="true" customWidth="true" style="46" width="15.0" collapsed="false"/>
    <col min="7170" max="7170" customWidth="true" style="46" width="13.7109375" collapsed="false"/>
    <col min="7171" max="7171" bestFit="true" customWidth="true" style="46" width="15.0" collapsed="false"/>
    <col min="7172" max="7172" bestFit="true" customWidth="true" style="46" width="13.42578125" collapsed="false"/>
    <col min="7173" max="7173" customWidth="true" style="46" width="15.0" collapsed="false"/>
    <col min="7174" max="7174" bestFit="true" customWidth="true" style="46" width="13.42578125" collapsed="false"/>
    <col min="7175" max="7176" customWidth="true" style="46" width="13.28515625" collapsed="false"/>
    <col min="7177" max="7412" style="46" width="8.7109375" collapsed="false"/>
    <col min="7413" max="7413" customWidth="true" style="46" width="6.28515625" collapsed="false"/>
    <col min="7414" max="7414" customWidth="true" style="46" width="49.0" collapsed="false"/>
    <col min="7415" max="7416" customWidth="true" style="46" width="14.7109375" collapsed="false"/>
    <col min="7417" max="7417" customWidth="true" style="46" width="15.7109375" collapsed="false"/>
    <col min="7418" max="7418" customWidth="true" style="46" width="7.0" collapsed="false"/>
    <col min="7419" max="7420" customWidth="true" style="46" width="7.28515625" collapsed="false"/>
    <col min="7421" max="7421" customWidth="true" style="46" width="11.0" collapsed="false"/>
    <col min="7422" max="7422" customWidth="true" style="46" width="7.28515625" collapsed="false"/>
    <col min="7423" max="7423" style="46" width="8.7109375" collapsed="false"/>
    <col min="7424" max="7425" bestFit="true" customWidth="true" style="46" width="15.0" collapsed="false"/>
    <col min="7426" max="7426" customWidth="true" style="46" width="13.7109375" collapsed="false"/>
    <col min="7427" max="7427" bestFit="true" customWidth="true" style="46" width="15.0" collapsed="false"/>
    <col min="7428" max="7428" bestFit="true" customWidth="true" style="46" width="13.42578125" collapsed="false"/>
    <col min="7429" max="7429" customWidth="true" style="46" width="15.0" collapsed="false"/>
    <col min="7430" max="7430" bestFit="true" customWidth="true" style="46" width="13.42578125" collapsed="false"/>
    <col min="7431" max="7432" customWidth="true" style="46" width="13.28515625" collapsed="false"/>
    <col min="7433" max="7668" style="46" width="8.7109375" collapsed="false"/>
    <col min="7669" max="7669" customWidth="true" style="46" width="6.28515625" collapsed="false"/>
    <col min="7670" max="7670" customWidth="true" style="46" width="49.0" collapsed="false"/>
    <col min="7671" max="7672" customWidth="true" style="46" width="14.7109375" collapsed="false"/>
    <col min="7673" max="7673" customWidth="true" style="46" width="15.7109375" collapsed="false"/>
    <col min="7674" max="7674" customWidth="true" style="46" width="7.0" collapsed="false"/>
    <col min="7675" max="7676" customWidth="true" style="46" width="7.28515625" collapsed="false"/>
    <col min="7677" max="7677" customWidth="true" style="46" width="11.0" collapsed="false"/>
    <col min="7678" max="7678" customWidth="true" style="46" width="7.28515625" collapsed="false"/>
    <col min="7679" max="7679" style="46" width="8.7109375" collapsed="false"/>
    <col min="7680" max="7681" bestFit="true" customWidth="true" style="46" width="15.0" collapsed="false"/>
    <col min="7682" max="7682" customWidth="true" style="46" width="13.7109375" collapsed="false"/>
    <col min="7683" max="7683" bestFit="true" customWidth="true" style="46" width="15.0" collapsed="false"/>
    <col min="7684" max="7684" bestFit="true" customWidth="true" style="46" width="13.42578125" collapsed="false"/>
    <col min="7685" max="7685" customWidth="true" style="46" width="15.0" collapsed="false"/>
    <col min="7686" max="7686" bestFit="true" customWidth="true" style="46" width="13.42578125" collapsed="false"/>
    <col min="7687" max="7688" customWidth="true" style="46" width="13.28515625" collapsed="false"/>
    <col min="7689" max="7924" style="46" width="8.7109375" collapsed="false"/>
    <col min="7925" max="7925" customWidth="true" style="46" width="6.28515625" collapsed="false"/>
    <col min="7926" max="7926" customWidth="true" style="46" width="49.0" collapsed="false"/>
    <col min="7927" max="7928" customWidth="true" style="46" width="14.7109375" collapsed="false"/>
    <col min="7929" max="7929" customWidth="true" style="46" width="15.7109375" collapsed="false"/>
    <col min="7930" max="7930" customWidth="true" style="46" width="7.0" collapsed="false"/>
    <col min="7931" max="7932" customWidth="true" style="46" width="7.28515625" collapsed="false"/>
    <col min="7933" max="7933" customWidth="true" style="46" width="11.0" collapsed="false"/>
    <col min="7934" max="7934" customWidth="true" style="46" width="7.28515625" collapsed="false"/>
    <col min="7935" max="7935" style="46" width="8.7109375" collapsed="false"/>
    <col min="7936" max="7937" bestFit="true" customWidth="true" style="46" width="15.0" collapsed="false"/>
    <col min="7938" max="7938" customWidth="true" style="46" width="13.7109375" collapsed="false"/>
    <col min="7939" max="7939" bestFit="true" customWidth="true" style="46" width="15.0" collapsed="false"/>
    <col min="7940" max="7940" bestFit="true" customWidth="true" style="46" width="13.42578125" collapsed="false"/>
    <col min="7941" max="7941" customWidth="true" style="46" width="15.0" collapsed="false"/>
    <col min="7942" max="7942" bestFit="true" customWidth="true" style="46" width="13.42578125" collapsed="false"/>
    <col min="7943" max="7944" customWidth="true" style="46" width="13.28515625" collapsed="false"/>
    <col min="7945" max="8180" style="46" width="8.7109375" collapsed="false"/>
    <col min="8181" max="8181" customWidth="true" style="46" width="6.28515625" collapsed="false"/>
    <col min="8182" max="8182" customWidth="true" style="46" width="49.0" collapsed="false"/>
    <col min="8183" max="8184" customWidth="true" style="46" width="14.7109375" collapsed="false"/>
    <col min="8185" max="8185" customWidth="true" style="46" width="15.7109375" collapsed="false"/>
    <col min="8186" max="8186" customWidth="true" style="46" width="7.0" collapsed="false"/>
    <col min="8187" max="8188" customWidth="true" style="46" width="7.28515625" collapsed="false"/>
    <col min="8189" max="8189" customWidth="true" style="46" width="11.0" collapsed="false"/>
    <col min="8190" max="8190" customWidth="true" style="46" width="7.28515625" collapsed="false"/>
    <col min="8191" max="8191" style="46" width="8.7109375" collapsed="false"/>
    <col min="8192" max="8193" bestFit="true" customWidth="true" style="46" width="15.0" collapsed="false"/>
    <col min="8194" max="8194" customWidth="true" style="46" width="13.7109375" collapsed="false"/>
    <col min="8195" max="8195" bestFit="true" customWidth="true" style="46" width="15.0" collapsed="false"/>
    <col min="8196" max="8196" bestFit="true" customWidth="true" style="46" width="13.42578125" collapsed="false"/>
    <col min="8197" max="8197" customWidth="true" style="46" width="15.0" collapsed="false"/>
    <col min="8198" max="8198" bestFit="true" customWidth="true" style="46" width="13.42578125" collapsed="false"/>
    <col min="8199" max="8200" customWidth="true" style="46" width="13.28515625" collapsed="false"/>
    <col min="8201" max="8436" style="46" width="8.7109375" collapsed="false"/>
    <col min="8437" max="8437" customWidth="true" style="46" width="6.28515625" collapsed="false"/>
    <col min="8438" max="8438" customWidth="true" style="46" width="49.0" collapsed="false"/>
    <col min="8439" max="8440" customWidth="true" style="46" width="14.7109375" collapsed="false"/>
    <col min="8441" max="8441" customWidth="true" style="46" width="15.7109375" collapsed="false"/>
    <col min="8442" max="8442" customWidth="true" style="46" width="7.0" collapsed="false"/>
    <col min="8443" max="8444" customWidth="true" style="46" width="7.28515625" collapsed="false"/>
    <col min="8445" max="8445" customWidth="true" style="46" width="11.0" collapsed="false"/>
    <col min="8446" max="8446" customWidth="true" style="46" width="7.28515625" collapsed="false"/>
    <col min="8447" max="8447" style="46" width="8.7109375" collapsed="false"/>
    <col min="8448" max="8449" bestFit="true" customWidth="true" style="46" width="15.0" collapsed="false"/>
    <col min="8450" max="8450" customWidth="true" style="46" width="13.7109375" collapsed="false"/>
    <col min="8451" max="8451" bestFit="true" customWidth="true" style="46" width="15.0" collapsed="false"/>
    <col min="8452" max="8452" bestFit="true" customWidth="true" style="46" width="13.42578125" collapsed="false"/>
    <col min="8453" max="8453" customWidth="true" style="46" width="15.0" collapsed="false"/>
    <col min="8454" max="8454" bestFit="true" customWidth="true" style="46" width="13.42578125" collapsed="false"/>
    <col min="8455" max="8456" customWidth="true" style="46" width="13.28515625" collapsed="false"/>
    <col min="8457" max="8692" style="46" width="8.7109375" collapsed="false"/>
    <col min="8693" max="8693" customWidth="true" style="46" width="6.28515625" collapsed="false"/>
    <col min="8694" max="8694" customWidth="true" style="46" width="49.0" collapsed="false"/>
    <col min="8695" max="8696" customWidth="true" style="46" width="14.7109375" collapsed="false"/>
    <col min="8697" max="8697" customWidth="true" style="46" width="15.7109375" collapsed="false"/>
    <col min="8698" max="8698" customWidth="true" style="46" width="7.0" collapsed="false"/>
    <col min="8699" max="8700" customWidth="true" style="46" width="7.28515625" collapsed="false"/>
    <col min="8701" max="8701" customWidth="true" style="46" width="11.0" collapsed="false"/>
    <col min="8702" max="8702" customWidth="true" style="46" width="7.28515625" collapsed="false"/>
    <col min="8703" max="8703" style="46" width="8.7109375" collapsed="false"/>
    <col min="8704" max="8705" bestFit="true" customWidth="true" style="46" width="15.0" collapsed="false"/>
    <col min="8706" max="8706" customWidth="true" style="46" width="13.7109375" collapsed="false"/>
    <col min="8707" max="8707" bestFit="true" customWidth="true" style="46" width="15.0" collapsed="false"/>
    <col min="8708" max="8708" bestFit="true" customWidth="true" style="46" width="13.42578125" collapsed="false"/>
    <col min="8709" max="8709" customWidth="true" style="46" width="15.0" collapsed="false"/>
    <col min="8710" max="8710" bestFit="true" customWidth="true" style="46" width="13.42578125" collapsed="false"/>
    <col min="8711" max="8712" customWidth="true" style="46" width="13.28515625" collapsed="false"/>
    <col min="8713" max="8948" style="46" width="8.7109375" collapsed="false"/>
    <col min="8949" max="8949" customWidth="true" style="46" width="6.28515625" collapsed="false"/>
    <col min="8950" max="8950" customWidth="true" style="46" width="49.0" collapsed="false"/>
    <col min="8951" max="8952" customWidth="true" style="46" width="14.7109375" collapsed="false"/>
    <col min="8953" max="8953" customWidth="true" style="46" width="15.7109375" collapsed="false"/>
    <col min="8954" max="8954" customWidth="true" style="46" width="7.0" collapsed="false"/>
    <col min="8955" max="8956" customWidth="true" style="46" width="7.28515625" collapsed="false"/>
    <col min="8957" max="8957" customWidth="true" style="46" width="11.0" collapsed="false"/>
    <col min="8958" max="8958" customWidth="true" style="46" width="7.28515625" collapsed="false"/>
    <col min="8959" max="8959" style="46" width="8.7109375" collapsed="false"/>
    <col min="8960" max="8961" bestFit="true" customWidth="true" style="46" width="15.0" collapsed="false"/>
    <col min="8962" max="8962" customWidth="true" style="46" width="13.7109375" collapsed="false"/>
    <col min="8963" max="8963" bestFit="true" customWidth="true" style="46" width="15.0" collapsed="false"/>
    <col min="8964" max="8964" bestFit="true" customWidth="true" style="46" width="13.42578125" collapsed="false"/>
    <col min="8965" max="8965" customWidth="true" style="46" width="15.0" collapsed="false"/>
    <col min="8966" max="8966" bestFit="true" customWidth="true" style="46" width="13.42578125" collapsed="false"/>
    <col min="8967" max="8968" customWidth="true" style="46" width="13.28515625" collapsed="false"/>
    <col min="8969" max="9204" style="46" width="8.7109375" collapsed="false"/>
    <col min="9205" max="9205" customWidth="true" style="46" width="6.28515625" collapsed="false"/>
    <col min="9206" max="9206" customWidth="true" style="46" width="49.0" collapsed="false"/>
    <col min="9207" max="9208" customWidth="true" style="46" width="14.7109375" collapsed="false"/>
    <col min="9209" max="9209" customWidth="true" style="46" width="15.7109375" collapsed="false"/>
    <col min="9210" max="9210" customWidth="true" style="46" width="7.0" collapsed="false"/>
    <col min="9211" max="9212" customWidth="true" style="46" width="7.28515625" collapsed="false"/>
    <col min="9213" max="9213" customWidth="true" style="46" width="11.0" collapsed="false"/>
    <col min="9214" max="9214" customWidth="true" style="46" width="7.28515625" collapsed="false"/>
    <col min="9215" max="9215" style="46" width="8.7109375" collapsed="false"/>
    <col min="9216" max="9217" bestFit="true" customWidth="true" style="46" width="15.0" collapsed="false"/>
    <col min="9218" max="9218" customWidth="true" style="46" width="13.7109375" collapsed="false"/>
    <col min="9219" max="9219" bestFit="true" customWidth="true" style="46" width="15.0" collapsed="false"/>
    <col min="9220" max="9220" bestFit="true" customWidth="true" style="46" width="13.42578125" collapsed="false"/>
    <col min="9221" max="9221" customWidth="true" style="46" width="15.0" collapsed="false"/>
    <col min="9222" max="9222" bestFit="true" customWidth="true" style="46" width="13.42578125" collapsed="false"/>
    <col min="9223" max="9224" customWidth="true" style="46" width="13.28515625" collapsed="false"/>
    <col min="9225" max="9460" style="46" width="8.7109375" collapsed="false"/>
    <col min="9461" max="9461" customWidth="true" style="46" width="6.28515625" collapsed="false"/>
    <col min="9462" max="9462" customWidth="true" style="46" width="49.0" collapsed="false"/>
    <col min="9463" max="9464" customWidth="true" style="46" width="14.7109375" collapsed="false"/>
    <col min="9465" max="9465" customWidth="true" style="46" width="15.7109375" collapsed="false"/>
    <col min="9466" max="9466" customWidth="true" style="46" width="7.0" collapsed="false"/>
    <col min="9467" max="9468" customWidth="true" style="46" width="7.28515625" collapsed="false"/>
    <col min="9469" max="9469" customWidth="true" style="46" width="11.0" collapsed="false"/>
    <col min="9470" max="9470" customWidth="true" style="46" width="7.28515625" collapsed="false"/>
    <col min="9471" max="9471" style="46" width="8.7109375" collapsed="false"/>
    <col min="9472" max="9473" bestFit="true" customWidth="true" style="46" width="15.0" collapsed="false"/>
    <col min="9474" max="9474" customWidth="true" style="46" width="13.7109375" collapsed="false"/>
    <col min="9475" max="9475" bestFit="true" customWidth="true" style="46" width="15.0" collapsed="false"/>
    <col min="9476" max="9476" bestFit="true" customWidth="true" style="46" width="13.42578125" collapsed="false"/>
    <col min="9477" max="9477" customWidth="true" style="46" width="15.0" collapsed="false"/>
    <col min="9478" max="9478" bestFit="true" customWidth="true" style="46" width="13.42578125" collapsed="false"/>
    <col min="9479" max="9480" customWidth="true" style="46" width="13.28515625" collapsed="false"/>
    <col min="9481" max="9716" style="46" width="8.7109375" collapsed="false"/>
    <col min="9717" max="9717" customWidth="true" style="46" width="6.28515625" collapsed="false"/>
    <col min="9718" max="9718" customWidth="true" style="46" width="49.0" collapsed="false"/>
    <col min="9719" max="9720" customWidth="true" style="46" width="14.7109375" collapsed="false"/>
    <col min="9721" max="9721" customWidth="true" style="46" width="15.7109375" collapsed="false"/>
    <col min="9722" max="9722" customWidth="true" style="46" width="7.0" collapsed="false"/>
    <col min="9723" max="9724" customWidth="true" style="46" width="7.28515625" collapsed="false"/>
    <col min="9725" max="9725" customWidth="true" style="46" width="11.0" collapsed="false"/>
    <col min="9726" max="9726" customWidth="true" style="46" width="7.28515625" collapsed="false"/>
    <col min="9727" max="9727" style="46" width="8.7109375" collapsed="false"/>
    <col min="9728" max="9729" bestFit="true" customWidth="true" style="46" width="15.0" collapsed="false"/>
    <col min="9730" max="9730" customWidth="true" style="46" width="13.7109375" collapsed="false"/>
    <col min="9731" max="9731" bestFit="true" customWidth="true" style="46" width="15.0" collapsed="false"/>
    <col min="9732" max="9732" bestFit="true" customWidth="true" style="46" width="13.42578125" collapsed="false"/>
    <col min="9733" max="9733" customWidth="true" style="46" width="15.0" collapsed="false"/>
    <col min="9734" max="9734" bestFit="true" customWidth="true" style="46" width="13.42578125" collapsed="false"/>
    <col min="9735" max="9736" customWidth="true" style="46" width="13.28515625" collapsed="false"/>
    <col min="9737" max="9972" style="46" width="8.7109375" collapsed="false"/>
    <col min="9973" max="9973" customWidth="true" style="46" width="6.28515625" collapsed="false"/>
    <col min="9974" max="9974" customWidth="true" style="46" width="49.0" collapsed="false"/>
    <col min="9975" max="9976" customWidth="true" style="46" width="14.7109375" collapsed="false"/>
    <col min="9977" max="9977" customWidth="true" style="46" width="15.7109375" collapsed="false"/>
    <col min="9978" max="9978" customWidth="true" style="46" width="7.0" collapsed="false"/>
    <col min="9979" max="9980" customWidth="true" style="46" width="7.28515625" collapsed="false"/>
    <col min="9981" max="9981" customWidth="true" style="46" width="11.0" collapsed="false"/>
    <col min="9982" max="9982" customWidth="true" style="46" width="7.28515625" collapsed="false"/>
    <col min="9983" max="9983" style="46" width="8.7109375" collapsed="false"/>
    <col min="9984" max="9985" bestFit="true" customWidth="true" style="46" width="15.0" collapsed="false"/>
    <col min="9986" max="9986" customWidth="true" style="46" width="13.7109375" collapsed="false"/>
    <col min="9987" max="9987" bestFit="true" customWidth="true" style="46" width="15.0" collapsed="false"/>
    <col min="9988" max="9988" bestFit="true" customWidth="true" style="46" width="13.42578125" collapsed="false"/>
    <col min="9989" max="9989" customWidth="true" style="46" width="15.0" collapsed="false"/>
    <col min="9990" max="9990" bestFit="true" customWidth="true" style="46" width="13.42578125" collapsed="false"/>
    <col min="9991" max="9992" customWidth="true" style="46" width="13.28515625" collapsed="false"/>
    <col min="9993" max="10228" style="46" width="8.7109375" collapsed="false"/>
    <col min="10229" max="10229" customWidth="true" style="46" width="6.28515625" collapsed="false"/>
    <col min="10230" max="10230" customWidth="true" style="46" width="49.0" collapsed="false"/>
    <col min="10231" max="10232" customWidth="true" style="46" width="14.7109375" collapsed="false"/>
    <col min="10233" max="10233" customWidth="true" style="46" width="15.7109375" collapsed="false"/>
    <col min="10234" max="10234" customWidth="true" style="46" width="7.0" collapsed="false"/>
    <col min="10235" max="10236" customWidth="true" style="46" width="7.28515625" collapsed="false"/>
    <col min="10237" max="10237" customWidth="true" style="46" width="11.0" collapsed="false"/>
    <col min="10238" max="10238" customWidth="true" style="46" width="7.28515625" collapsed="false"/>
    <col min="10239" max="10239" style="46" width="8.7109375" collapsed="false"/>
    <col min="10240" max="10241" bestFit="true" customWidth="true" style="46" width="15.0" collapsed="false"/>
    <col min="10242" max="10242" customWidth="true" style="46" width="13.7109375" collapsed="false"/>
    <col min="10243" max="10243" bestFit="true" customWidth="true" style="46" width="15.0" collapsed="false"/>
    <col min="10244" max="10244" bestFit="true" customWidth="true" style="46" width="13.42578125" collapsed="false"/>
    <col min="10245" max="10245" customWidth="true" style="46" width="15.0" collapsed="false"/>
    <col min="10246" max="10246" bestFit="true" customWidth="true" style="46" width="13.42578125" collapsed="false"/>
    <col min="10247" max="10248" customWidth="true" style="46" width="13.28515625" collapsed="false"/>
    <col min="10249" max="10484" style="46" width="8.7109375" collapsed="false"/>
    <col min="10485" max="10485" customWidth="true" style="46" width="6.28515625" collapsed="false"/>
    <col min="10486" max="10486" customWidth="true" style="46" width="49.0" collapsed="false"/>
    <col min="10487" max="10488" customWidth="true" style="46" width="14.7109375" collapsed="false"/>
    <col min="10489" max="10489" customWidth="true" style="46" width="15.7109375" collapsed="false"/>
    <col min="10490" max="10490" customWidth="true" style="46" width="7.0" collapsed="false"/>
    <col min="10491" max="10492" customWidth="true" style="46" width="7.28515625" collapsed="false"/>
    <col min="10493" max="10493" customWidth="true" style="46" width="11.0" collapsed="false"/>
    <col min="10494" max="10494" customWidth="true" style="46" width="7.28515625" collapsed="false"/>
    <col min="10495" max="10495" style="46" width="8.7109375" collapsed="false"/>
    <col min="10496" max="10497" bestFit="true" customWidth="true" style="46" width="15.0" collapsed="false"/>
    <col min="10498" max="10498" customWidth="true" style="46" width="13.7109375" collapsed="false"/>
    <col min="10499" max="10499" bestFit="true" customWidth="true" style="46" width="15.0" collapsed="false"/>
    <col min="10500" max="10500" bestFit="true" customWidth="true" style="46" width="13.42578125" collapsed="false"/>
    <col min="10501" max="10501" customWidth="true" style="46" width="15.0" collapsed="false"/>
    <col min="10502" max="10502" bestFit="true" customWidth="true" style="46" width="13.42578125" collapsed="false"/>
    <col min="10503" max="10504" customWidth="true" style="46" width="13.28515625" collapsed="false"/>
    <col min="10505" max="10740" style="46" width="8.7109375" collapsed="false"/>
    <col min="10741" max="10741" customWidth="true" style="46" width="6.28515625" collapsed="false"/>
    <col min="10742" max="10742" customWidth="true" style="46" width="49.0" collapsed="false"/>
    <col min="10743" max="10744" customWidth="true" style="46" width="14.7109375" collapsed="false"/>
    <col min="10745" max="10745" customWidth="true" style="46" width="15.7109375" collapsed="false"/>
    <col min="10746" max="10746" customWidth="true" style="46" width="7.0" collapsed="false"/>
    <col min="10747" max="10748" customWidth="true" style="46" width="7.28515625" collapsed="false"/>
    <col min="10749" max="10749" customWidth="true" style="46" width="11.0" collapsed="false"/>
    <col min="10750" max="10750" customWidth="true" style="46" width="7.28515625" collapsed="false"/>
    <col min="10751" max="10751" style="46" width="8.7109375" collapsed="false"/>
    <col min="10752" max="10753" bestFit="true" customWidth="true" style="46" width="15.0" collapsed="false"/>
    <col min="10754" max="10754" customWidth="true" style="46" width="13.7109375" collapsed="false"/>
    <col min="10755" max="10755" bestFit="true" customWidth="true" style="46" width="15.0" collapsed="false"/>
    <col min="10756" max="10756" bestFit="true" customWidth="true" style="46" width="13.42578125" collapsed="false"/>
    <col min="10757" max="10757" customWidth="true" style="46" width="15.0" collapsed="false"/>
    <col min="10758" max="10758" bestFit="true" customWidth="true" style="46" width="13.42578125" collapsed="false"/>
    <col min="10759" max="10760" customWidth="true" style="46" width="13.28515625" collapsed="false"/>
    <col min="10761" max="10996" style="46" width="8.7109375" collapsed="false"/>
    <col min="10997" max="10997" customWidth="true" style="46" width="6.28515625" collapsed="false"/>
    <col min="10998" max="10998" customWidth="true" style="46" width="49.0" collapsed="false"/>
    <col min="10999" max="11000" customWidth="true" style="46" width="14.7109375" collapsed="false"/>
    <col min="11001" max="11001" customWidth="true" style="46" width="15.7109375" collapsed="false"/>
    <col min="11002" max="11002" customWidth="true" style="46" width="7.0" collapsed="false"/>
    <col min="11003" max="11004" customWidth="true" style="46" width="7.28515625" collapsed="false"/>
    <col min="11005" max="11005" customWidth="true" style="46" width="11.0" collapsed="false"/>
    <col min="11006" max="11006" customWidth="true" style="46" width="7.28515625" collapsed="false"/>
    <col min="11007" max="11007" style="46" width="8.7109375" collapsed="false"/>
    <col min="11008" max="11009" bestFit="true" customWidth="true" style="46" width="15.0" collapsed="false"/>
    <col min="11010" max="11010" customWidth="true" style="46" width="13.7109375" collapsed="false"/>
    <col min="11011" max="11011" bestFit="true" customWidth="true" style="46" width="15.0" collapsed="false"/>
    <col min="11012" max="11012" bestFit="true" customWidth="true" style="46" width="13.42578125" collapsed="false"/>
    <col min="11013" max="11013" customWidth="true" style="46" width="15.0" collapsed="false"/>
    <col min="11014" max="11014" bestFit="true" customWidth="true" style="46" width="13.42578125" collapsed="false"/>
    <col min="11015" max="11016" customWidth="true" style="46" width="13.28515625" collapsed="false"/>
    <col min="11017" max="11252" style="46" width="8.7109375" collapsed="false"/>
    <col min="11253" max="11253" customWidth="true" style="46" width="6.28515625" collapsed="false"/>
    <col min="11254" max="11254" customWidth="true" style="46" width="49.0" collapsed="false"/>
    <col min="11255" max="11256" customWidth="true" style="46" width="14.7109375" collapsed="false"/>
    <col min="11257" max="11257" customWidth="true" style="46" width="15.7109375" collapsed="false"/>
    <col min="11258" max="11258" customWidth="true" style="46" width="7.0" collapsed="false"/>
    <col min="11259" max="11260" customWidth="true" style="46" width="7.28515625" collapsed="false"/>
    <col min="11261" max="11261" customWidth="true" style="46" width="11.0" collapsed="false"/>
    <col min="11262" max="11262" customWidth="true" style="46" width="7.28515625" collapsed="false"/>
    <col min="11263" max="11263" style="46" width="8.7109375" collapsed="false"/>
    <col min="11264" max="11265" bestFit="true" customWidth="true" style="46" width="15.0" collapsed="false"/>
    <col min="11266" max="11266" customWidth="true" style="46" width="13.7109375" collapsed="false"/>
    <col min="11267" max="11267" bestFit="true" customWidth="true" style="46" width="15.0" collapsed="false"/>
    <col min="11268" max="11268" bestFit="true" customWidth="true" style="46" width="13.42578125" collapsed="false"/>
    <col min="11269" max="11269" customWidth="true" style="46" width="15.0" collapsed="false"/>
    <col min="11270" max="11270" bestFit="true" customWidth="true" style="46" width="13.42578125" collapsed="false"/>
    <col min="11271" max="11272" customWidth="true" style="46" width="13.28515625" collapsed="false"/>
    <col min="11273" max="11508" style="46" width="8.7109375" collapsed="false"/>
    <col min="11509" max="11509" customWidth="true" style="46" width="6.28515625" collapsed="false"/>
    <col min="11510" max="11510" customWidth="true" style="46" width="49.0" collapsed="false"/>
    <col min="11511" max="11512" customWidth="true" style="46" width="14.7109375" collapsed="false"/>
    <col min="11513" max="11513" customWidth="true" style="46" width="15.7109375" collapsed="false"/>
    <col min="11514" max="11514" customWidth="true" style="46" width="7.0" collapsed="false"/>
    <col min="11515" max="11516" customWidth="true" style="46" width="7.28515625" collapsed="false"/>
    <col min="11517" max="11517" customWidth="true" style="46" width="11.0" collapsed="false"/>
    <col min="11518" max="11518" customWidth="true" style="46" width="7.28515625" collapsed="false"/>
    <col min="11519" max="11519" style="46" width="8.7109375" collapsed="false"/>
    <col min="11520" max="11521" bestFit="true" customWidth="true" style="46" width="15.0" collapsed="false"/>
    <col min="11522" max="11522" customWidth="true" style="46" width="13.7109375" collapsed="false"/>
    <col min="11523" max="11523" bestFit="true" customWidth="true" style="46" width="15.0" collapsed="false"/>
    <col min="11524" max="11524" bestFit="true" customWidth="true" style="46" width="13.42578125" collapsed="false"/>
    <col min="11525" max="11525" customWidth="true" style="46" width="15.0" collapsed="false"/>
    <col min="11526" max="11526" bestFit="true" customWidth="true" style="46" width="13.42578125" collapsed="false"/>
    <col min="11527" max="11528" customWidth="true" style="46" width="13.28515625" collapsed="false"/>
    <col min="11529" max="11764" style="46" width="8.7109375" collapsed="false"/>
    <col min="11765" max="11765" customWidth="true" style="46" width="6.28515625" collapsed="false"/>
    <col min="11766" max="11766" customWidth="true" style="46" width="49.0" collapsed="false"/>
    <col min="11767" max="11768" customWidth="true" style="46" width="14.7109375" collapsed="false"/>
    <col min="11769" max="11769" customWidth="true" style="46" width="15.7109375" collapsed="false"/>
    <col min="11770" max="11770" customWidth="true" style="46" width="7.0" collapsed="false"/>
    <col min="11771" max="11772" customWidth="true" style="46" width="7.28515625" collapsed="false"/>
    <col min="11773" max="11773" customWidth="true" style="46" width="11.0" collapsed="false"/>
    <col min="11774" max="11774" customWidth="true" style="46" width="7.28515625" collapsed="false"/>
    <col min="11775" max="11775" style="46" width="8.7109375" collapsed="false"/>
    <col min="11776" max="11777" bestFit="true" customWidth="true" style="46" width="15.0" collapsed="false"/>
    <col min="11778" max="11778" customWidth="true" style="46" width="13.7109375" collapsed="false"/>
    <col min="11779" max="11779" bestFit="true" customWidth="true" style="46" width="15.0" collapsed="false"/>
    <col min="11780" max="11780" bestFit="true" customWidth="true" style="46" width="13.42578125" collapsed="false"/>
    <col min="11781" max="11781" customWidth="true" style="46" width="15.0" collapsed="false"/>
    <col min="11782" max="11782" bestFit="true" customWidth="true" style="46" width="13.42578125" collapsed="false"/>
    <col min="11783" max="11784" customWidth="true" style="46" width="13.28515625" collapsed="false"/>
    <col min="11785" max="12020" style="46" width="8.7109375" collapsed="false"/>
    <col min="12021" max="12021" customWidth="true" style="46" width="6.28515625" collapsed="false"/>
    <col min="12022" max="12022" customWidth="true" style="46" width="49.0" collapsed="false"/>
    <col min="12023" max="12024" customWidth="true" style="46" width="14.7109375" collapsed="false"/>
    <col min="12025" max="12025" customWidth="true" style="46" width="15.7109375" collapsed="false"/>
    <col min="12026" max="12026" customWidth="true" style="46" width="7.0" collapsed="false"/>
    <col min="12027" max="12028" customWidth="true" style="46" width="7.28515625" collapsed="false"/>
    <col min="12029" max="12029" customWidth="true" style="46" width="11.0" collapsed="false"/>
    <col min="12030" max="12030" customWidth="true" style="46" width="7.28515625" collapsed="false"/>
    <col min="12031" max="12031" style="46" width="8.7109375" collapsed="false"/>
    <col min="12032" max="12033" bestFit="true" customWidth="true" style="46" width="15.0" collapsed="false"/>
    <col min="12034" max="12034" customWidth="true" style="46" width="13.7109375" collapsed="false"/>
    <col min="12035" max="12035" bestFit="true" customWidth="true" style="46" width="15.0" collapsed="false"/>
    <col min="12036" max="12036" bestFit="true" customWidth="true" style="46" width="13.42578125" collapsed="false"/>
    <col min="12037" max="12037" customWidth="true" style="46" width="15.0" collapsed="false"/>
    <col min="12038" max="12038" bestFit="true" customWidth="true" style="46" width="13.42578125" collapsed="false"/>
    <col min="12039" max="12040" customWidth="true" style="46" width="13.28515625" collapsed="false"/>
    <col min="12041" max="12276" style="46" width="8.7109375" collapsed="false"/>
    <col min="12277" max="12277" customWidth="true" style="46" width="6.28515625" collapsed="false"/>
    <col min="12278" max="12278" customWidth="true" style="46" width="49.0" collapsed="false"/>
    <col min="12279" max="12280" customWidth="true" style="46" width="14.7109375" collapsed="false"/>
    <col min="12281" max="12281" customWidth="true" style="46" width="15.7109375" collapsed="false"/>
    <col min="12282" max="12282" customWidth="true" style="46" width="7.0" collapsed="false"/>
    <col min="12283" max="12284" customWidth="true" style="46" width="7.28515625" collapsed="false"/>
    <col min="12285" max="12285" customWidth="true" style="46" width="11.0" collapsed="false"/>
    <col min="12286" max="12286" customWidth="true" style="46" width="7.28515625" collapsed="false"/>
    <col min="12287" max="12287" style="46" width="8.7109375" collapsed="false"/>
    <col min="12288" max="12289" bestFit="true" customWidth="true" style="46" width="15.0" collapsed="false"/>
    <col min="12290" max="12290" customWidth="true" style="46" width="13.7109375" collapsed="false"/>
    <col min="12291" max="12291" bestFit="true" customWidth="true" style="46" width="15.0" collapsed="false"/>
    <col min="12292" max="12292" bestFit="true" customWidth="true" style="46" width="13.42578125" collapsed="false"/>
    <col min="12293" max="12293" customWidth="true" style="46" width="15.0" collapsed="false"/>
    <col min="12294" max="12294" bestFit="true" customWidth="true" style="46" width="13.42578125" collapsed="false"/>
    <col min="12295" max="12296" customWidth="true" style="46" width="13.28515625" collapsed="false"/>
    <col min="12297" max="12532" style="46" width="8.7109375" collapsed="false"/>
    <col min="12533" max="12533" customWidth="true" style="46" width="6.28515625" collapsed="false"/>
    <col min="12534" max="12534" customWidth="true" style="46" width="49.0" collapsed="false"/>
    <col min="12535" max="12536" customWidth="true" style="46" width="14.7109375" collapsed="false"/>
    <col min="12537" max="12537" customWidth="true" style="46" width="15.7109375" collapsed="false"/>
    <col min="12538" max="12538" customWidth="true" style="46" width="7.0" collapsed="false"/>
    <col min="12539" max="12540" customWidth="true" style="46" width="7.28515625" collapsed="false"/>
    <col min="12541" max="12541" customWidth="true" style="46" width="11.0" collapsed="false"/>
    <col min="12542" max="12542" customWidth="true" style="46" width="7.28515625" collapsed="false"/>
    <col min="12543" max="12543" style="46" width="8.7109375" collapsed="false"/>
    <col min="12544" max="12545" bestFit="true" customWidth="true" style="46" width="15.0" collapsed="false"/>
    <col min="12546" max="12546" customWidth="true" style="46" width="13.7109375" collapsed="false"/>
    <col min="12547" max="12547" bestFit="true" customWidth="true" style="46" width="15.0" collapsed="false"/>
    <col min="12548" max="12548" bestFit="true" customWidth="true" style="46" width="13.42578125" collapsed="false"/>
    <col min="12549" max="12549" customWidth="true" style="46" width="15.0" collapsed="false"/>
    <col min="12550" max="12550" bestFit="true" customWidth="true" style="46" width="13.42578125" collapsed="false"/>
    <col min="12551" max="12552" customWidth="true" style="46" width="13.28515625" collapsed="false"/>
    <col min="12553" max="12788" style="46" width="8.7109375" collapsed="false"/>
    <col min="12789" max="12789" customWidth="true" style="46" width="6.28515625" collapsed="false"/>
    <col min="12790" max="12790" customWidth="true" style="46" width="49.0" collapsed="false"/>
    <col min="12791" max="12792" customWidth="true" style="46" width="14.7109375" collapsed="false"/>
    <col min="12793" max="12793" customWidth="true" style="46" width="15.7109375" collapsed="false"/>
    <col min="12794" max="12794" customWidth="true" style="46" width="7.0" collapsed="false"/>
    <col min="12795" max="12796" customWidth="true" style="46" width="7.28515625" collapsed="false"/>
    <col min="12797" max="12797" customWidth="true" style="46" width="11.0" collapsed="false"/>
    <col min="12798" max="12798" customWidth="true" style="46" width="7.28515625" collapsed="false"/>
    <col min="12799" max="12799" style="46" width="8.7109375" collapsed="false"/>
    <col min="12800" max="12801" bestFit="true" customWidth="true" style="46" width="15.0" collapsed="false"/>
    <col min="12802" max="12802" customWidth="true" style="46" width="13.7109375" collapsed="false"/>
    <col min="12803" max="12803" bestFit="true" customWidth="true" style="46" width="15.0" collapsed="false"/>
    <col min="12804" max="12804" bestFit="true" customWidth="true" style="46" width="13.42578125" collapsed="false"/>
    <col min="12805" max="12805" customWidth="true" style="46" width="15.0" collapsed="false"/>
    <col min="12806" max="12806" bestFit="true" customWidth="true" style="46" width="13.42578125" collapsed="false"/>
    <col min="12807" max="12808" customWidth="true" style="46" width="13.28515625" collapsed="false"/>
    <col min="12809" max="13044" style="46" width="8.7109375" collapsed="false"/>
    <col min="13045" max="13045" customWidth="true" style="46" width="6.28515625" collapsed="false"/>
    <col min="13046" max="13046" customWidth="true" style="46" width="49.0" collapsed="false"/>
    <col min="13047" max="13048" customWidth="true" style="46" width="14.7109375" collapsed="false"/>
    <col min="13049" max="13049" customWidth="true" style="46" width="15.7109375" collapsed="false"/>
    <col min="13050" max="13050" customWidth="true" style="46" width="7.0" collapsed="false"/>
    <col min="13051" max="13052" customWidth="true" style="46" width="7.28515625" collapsed="false"/>
    <col min="13053" max="13053" customWidth="true" style="46" width="11.0" collapsed="false"/>
    <col min="13054" max="13054" customWidth="true" style="46" width="7.28515625" collapsed="false"/>
    <col min="13055" max="13055" style="46" width="8.7109375" collapsed="false"/>
    <col min="13056" max="13057" bestFit="true" customWidth="true" style="46" width="15.0" collapsed="false"/>
    <col min="13058" max="13058" customWidth="true" style="46" width="13.7109375" collapsed="false"/>
    <col min="13059" max="13059" bestFit="true" customWidth="true" style="46" width="15.0" collapsed="false"/>
    <col min="13060" max="13060" bestFit="true" customWidth="true" style="46" width="13.42578125" collapsed="false"/>
    <col min="13061" max="13061" customWidth="true" style="46" width="15.0" collapsed="false"/>
    <col min="13062" max="13062" bestFit="true" customWidth="true" style="46" width="13.42578125" collapsed="false"/>
    <col min="13063" max="13064" customWidth="true" style="46" width="13.28515625" collapsed="false"/>
    <col min="13065" max="13300" style="46" width="8.7109375" collapsed="false"/>
    <col min="13301" max="13301" customWidth="true" style="46" width="6.28515625" collapsed="false"/>
    <col min="13302" max="13302" customWidth="true" style="46" width="49.0" collapsed="false"/>
    <col min="13303" max="13304" customWidth="true" style="46" width="14.7109375" collapsed="false"/>
    <col min="13305" max="13305" customWidth="true" style="46" width="15.7109375" collapsed="false"/>
    <col min="13306" max="13306" customWidth="true" style="46" width="7.0" collapsed="false"/>
    <col min="13307" max="13308" customWidth="true" style="46" width="7.28515625" collapsed="false"/>
    <col min="13309" max="13309" customWidth="true" style="46" width="11.0" collapsed="false"/>
    <col min="13310" max="13310" customWidth="true" style="46" width="7.28515625" collapsed="false"/>
    <col min="13311" max="13311" style="46" width="8.7109375" collapsed="false"/>
    <col min="13312" max="13313" bestFit="true" customWidth="true" style="46" width="15.0" collapsed="false"/>
    <col min="13314" max="13314" customWidth="true" style="46" width="13.7109375" collapsed="false"/>
    <col min="13315" max="13315" bestFit="true" customWidth="true" style="46" width="15.0" collapsed="false"/>
    <col min="13316" max="13316" bestFit="true" customWidth="true" style="46" width="13.42578125" collapsed="false"/>
    <col min="13317" max="13317" customWidth="true" style="46" width="15.0" collapsed="false"/>
    <col min="13318" max="13318" bestFit="true" customWidth="true" style="46" width="13.42578125" collapsed="false"/>
    <col min="13319" max="13320" customWidth="true" style="46" width="13.28515625" collapsed="false"/>
    <col min="13321" max="13556" style="46" width="8.7109375" collapsed="false"/>
    <col min="13557" max="13557" customWidth="true" style="46" width="6.28515625" collapsed="false"/>
    <col min="13558" max="13558" customWidth="true" style="46" width="49.0" collapsed="false"/>
    <col min="13559" max="13560" customWidth="true" style="46" width="14.7109375" collapsed="false"/>
    <col min="13561" max="13561" customWidth="true" style="46" width="15.7109375" collapsed="false"/>
    <col min="13562" max="13562" customWidth="true" style="46" width="7.0" collapsed="false"/>
    <col min="13563" max="13564" customWidth="true" style="46" width="7.28515625" collapsed="false"/>
    <col min="13565" max="13565" customWidth="true" style="46" width="11.0" collapsed="false"/>
    <col min="13566" max="13566" customWidth="true" style="46" width="7.28515625" collapsed="false"/>
    <col min="13567" max="13567" style="46" width="8.7109375" collapsed="false"/>
    <col min="13568" max="13569" bestFit="true" customWidth="true" style="46" width="15.0" collapsed="false"/>
    <col min="13570" max="13570" customWidth="true" style="46" width="13.7109375" collapsed="false"/>
    <col min="13571" max="13571" bestFit="true" customWidth="true" style="46" width="15.0" collapsed="false"/>
    <col min="13572" max="13572" bestFit="true" customWidth="true" style="46" width="13.42578125" collapsed="false"/>
    <col min="13573" max="13573" customWidth="true" style="46" width="15.0" collapsed="false"/>
    <col min="13574" max="13574" bestFit="true" customWidth="true" style="46" width="13.42578125" collapsed="false"/>
    <col min="13575" max="13576" customWidth="true" style="46" width="13.28515625" collapsed="false"/>
    <col min="13577" max="13812" style="46" width="8.7109375" collapsed="false"/>
    <col min="13813" max="13813" customWidth="true" style="46" width="6.28515625" collapsed="false"/>
    <col min="13814" max="13814" customWidth="true" style="46" width="49.0" collapsed="false"/>
    <col min="13815" max="13816" customWidth="true" style="46" width="14.7109375" collapsed="false"/>
    <col min="13817" max="13817" customWidth="true" style="46" width="15.7109375" collapsed="false"/>
    <col min="13818" max="13818" customWidth="true" style="46" width="7.0" collapsed="false"/>
    <col min="13819" max="13820" customWidth="true" style="46" width="7.28515625" collapsed="false"/>
    <col min="13821" max="13821" customWidth="true" style="46" width="11.0" collapsed="false"/>
    <col min="13822" max="13822" customWidth="true" style="46" width="7.28515625" collapsed="false"/>
    <col min="13823" max="13823" style="46" width="8.7109375" collapsed="false"/>
    <col min="13824" max="13825" bestFit="true" customWidth="true" style="46" width="15.0" collapsed="false"/>
    <col min="13826" max="13826" customWidth="true" style="46" width="13.7109375" collapsed="false"/>
    <col min="13827" max="13827" bestFit="true" customWidth="true" style="46" width="15.0" collapsed="false"/>
    <col min="13828" max="13828" bestFit="true" customWidth="true" style="46" width="13.42578125" collapsed="false"/>
    <col min="13829" max="13829" customWidth="true" style="46" width="15.0" collapsed="false"/>
    <col min="13830" max="13830" bestFit="true" customWidth="true" style="46" width="13.42578125" collapsed="false"/>
    <col min="13831" max="13832" customWidth="true" style="46" width="13.28515625" collapsed="false"/>
    <col min="13833" max="14068" style="46" width="8.7109375" collapsed="false"/>
    <col min="14069" max="14069" customWidth="true" style="46" width="6.28515625" collapsed="false"/>
    <col min="14070" max="14070" customWidth="true" style="46" width="49.0" collapsed="false"/>
    <col min="14071" max="14072" customWidth="true" style="46" width="14.7109375" collapsed="false"/>
    <col min="14073" max="14073" customWidth="true" style="46" width="15.7109375" collapsed="false"/>
    <col min="14074" max="14074" customWidth="true" style="46" width="7.0" collapsed="false"/>
    <col min="14075" max="14076" customWidth="true" style="46" width="7.28515625" collapsed="false"/>
    <col min="14077" max="14077" customWidth="true" style="46" width="11.0" collapsed="false"/>
    <col min="14078" max="14078" customWidth="true" style="46" width="7.28515625" collapsed="false"/>
    <col min="14079" max="14079" style="46" width="8.7109375" collapsed="false"/>
    <col min="14080" max="14081" bestFit="true" customWidth="true" style="46" width="15.0" collapsed="false"/>
    <col min="14082" max="14082" customWidth="true" style="46" width="13.7109375" collapsed="false"/>
    <col min="14083" max="14083" bestFit="true" customWidth="true" style="46" width="15.0" collapsed="false"/>
    <col min="14084" max="14084" bestFit="true" customWidth="true" style="46" width="13.42578125" collapsed="false"/>
    <col min="14085" max="14085" customWidth="true" style="46" width="15.0" collapsed="false"/>
    <col min="14086" max="14086" bestFit="true" customWidth="true" style="46" width="13.42578125" collapsed="false"/>
    <col min="14087" max="14088" customWidth="true" style="46" width="13.28515625" collapsed="false"/>
    <col min="14089" max="14324" style="46" width="8.7109375" collapsed="false"/>
    <col min="14325" max="14325" customWidth="true" style="46" width="6.28515625" collapsed="false"/>
    <col min="14326" max="14326" customWidth="true" style="46" width="49.0" collapsed="false"/>
    <col min="14327" max="14328" customWidth="true" style="46" width="14.7109375" collapsed="false"/>
    <col min="14329" max="14329" customWidth="true" style="46" width="15.7109375" collapsed="false"/>
    <col min="14330" max="14330" customWidth="true" style="46" width="7.0" collapsed="false"/>
    <col min="14331" max="14332" customWidth="true" style="46" width="7.28515625" collapsed="false"/>
    <col min="14333" max="14333" customWidth="true" style="46" width="11.0" collapsed="false"/>
    <col min="14334" max="14334" customWidth="true" style="46" width="7.28515625" collapsed="false"/>
    <col min="14335" max="14335" style="46" width="8.7109375" collapsed="false"/>
    <col min="14336" max="14337" bestFit="true" customWidth="true" style="46" width="15.0" collapsed="false"/>
    <col min="14338" max="14338" customWidth="true" style="46" width="13.7109375" collapsed="false"/>
    <col min="14339" max="14339" bestFit="true" customWidth="true" style="46" width="15.0" collapsed="false"/>
    <col min="14340" max="14340" bestFit="true" customWidth="true" style="46" width="13.42578125" collapsed="false"/>
    <col min="14341" max="14341" customWidth="true" style="46" width="15.0" collapsed="false"/>
    <col min="14342" max="14342" bestFit="true" customWidth="true" style="46" width="13.42578125" collapsed="false"/>
    <col min="14343" max="14344" customWidth="true" style="46" width="13.28515625" collapsed="false"/>
    <col min="14345" max="14580" style="46" width="8.7109375" collapsed="false"/>
    <col min="14581" max="14581" customWidth="true" style="46" width="6.28515625" collapsed="false"/>
    <col min="14582" max="14582" customWidth="true" style="46" width="49.0" collapsed="false"/>
    <col min="14583" max="14584" customWidth="true" style="46" width="14.7109375" collapsed="false"/>
    <col min="14585" max="14585" customWidth="true" style="46" width="15.7109375" collapsed="false"/>
    <col min="14586" max="14586" customWidth="true" style="46" width="7.0" collapsed="false"/>
    <col min="14587" max="14588" customWidth="true" style="46" width="7.28515625" collapsed="false"/>
    <col min="14589" max="14589" customWidth="true" style="46" width="11.0" collapsed="false"/>
    <col min="14590" max="14590" customWidth="true" style="46" width="7.28515625" collapsed="false"/>
    <col min="14591" max="14591" style="46" width="8.7109375" collapsed="false"/>
    <col min="14592" max="14593" bestFit="true" customWidth="true" style="46" width="15.0" collapsed="false"/>
    <col min="14594" max="14594" customWidth="true" style="46" width="13.7109375" collapsed="false"/>
    <col min="14595" max="14595" bestFit="true" customWidth="true" style="46" width="15.0" collapsed="false"/>
    <col min="14596" max="14596" bestFit="true" customWidth="true" style="46" width="13.42578125" collapsed="false"/>
    <col min="14597" max="14597" customWidth="true" style="46" width="15.0" collapsed="false"/>
    <col min="14598" max="14598" bestFit="true" customWidth="true" style="46" width="13.42578125" collapsed="false"/>
    <col min="14599" max="14600" customWidth="true" style="46" width="13.28515625" collapsed="false"/>
    <col min="14601" max="14836" style="46" width="8.7109375" collapsed="false"/>
    <col min="14837" max="14837" customWidth="true" style="46" width="6.28515625" collapsed="false"/>
    <col min="14838" max="14838" customWidth="true" style="46" width="49.0" collapsed="false"/>
    <col min="14839" max="14840" customWidth="true" style="46" width="14.7109375" collapsed="false"/>
    <col min="14841" max="14841" customWidth="true" style="46" width="15.7109375" collapsed="false"/>
    <col min="14842" max="14842" customWidth="true" style="46" width="7.0" collapsed="false"/>
    <col min="14843" max="14844" customWidth="true" style="46" width="7.28515625" collapsed="false"/>
    <col min="14845" max="14845" customWidth="true" style="46" width="11.0" collapsed="false"/>
    <col min="14846" max="14846" customWidth="true" style="46" width="7.28515625" collapsed="false"/>
    <col min="14847" max="14847" style="46" width="8.7109375" collapsed="false"/>
    <col min="14848" max="14849" bestFit="true" customWidth="true" style="46" width="15.0" collapsed="false"/>
    <col min="14850" max="14850" customWidth="true" style="46" width="13.7109375" collapsed="false"/>
    <col min="14851" max="14851" bestFit="true" customWidth="true" style="46" width="15.0" collapsed="false"/>
    <col min="14852" max="14852" bestFit="true" customWidth="true" style="46" width="13.42578125" collapsed="false"/>
    <col min="14853" max="14853" customWidth="true" style="46" width="15.0" collapsed="false"/>
    <col min="14854" max="14854" bestFit="true" customWidth="true" style="46" width="13.42578125" collapsed="false"/>
    <col min="14855" max="14856" customWidth="true" style="46" width="13.28515625" collapsed="false"/>
    <col min="14857" max="15092" style="46" width="8.7109375" collapsed="false"/>
    <col min="15093" max="15093" customWidth="true" style="46" width="6.28515625" collapsed="false"/>
    <col min="15094" max="15094" customWidth="true" style="46" width="49.0" collapsed="false"/>
    <col min="15095" max="15096" customWidth="true" style="46" width="14.7109375" collapsed="false"/>
    <col min="15097" max="15097" customWidth="true" style="46" width="15.7109375" collapsed="false"/>
    <col min="15098" max="15098" customWidth="true" style="46" width="7.0" collapsed="false"/>
    <col min="15099" max="15100" customWidth="true" style="46" width="7.28515625" collapsed="false"/>
    <col min="15101" max="15101" customWidth="true" style="46" width="11.0" collapsed="false"/>
    <col min="15102" max="15102" customWidth="true" style="46" width="7.28515625" collapsed="false"/>
    <col min="15103" max="15103" style="46" width="8.7109375" collapsed="false"/>
    <col min="15104" max="15105" bestFit="true" customWidth="true" style="46" width="15.0" collapsed="false"/>
    <col min="15106" max="15106" customWidth="true" style="46" width="13.7109375" collapsed="false"/>
    <col min="15107" max="15107" bestFit="true" customWidth="true" style="46" width="15.0" collapsed="false"/>
    <col min="15108" max="15108" bestFit="true" customWidth="true" style="46" width="13.42578125" collapsed="false"/>
    <col min="15109" max="15109" customWidth="true" style="46" width="15.0" collapsed="false"/>
    <col min="15110" max="15110" bestFit="true" customWidth="true" style="46" width="13.42578125" collapsed="false"/>
    <col min="15111" max="15112" customWidth="true" style="46" width="13.28515625" collapsed="false"/>
    <col min="15113" max="15348" style="46" width="8.7109375" collapsed="false"/>
    <col min="15349" max="15349" customWidth="true" style="46" width="6.28515625" collapsed="false"/>
    <col min="15350" max="15350" customWidth="true" style="46" width="49.0" collapsed="false"/>
    <col min="15351" max="15352" customWidth="true" style="46" width="14.7109375" collapsed="false"/>
    <col min="15353" max="15353" customWidth="true" style="46" width="15.7109375" collapsed="false"/>
    <col min="15354" max="15354" customWidth="true" style="46" width="7.0" collapsed="false"/>
    <col min="15355" max="15356" customWidth="true" style="46" width="7.28515625" collapsed="false"/>
    <col min="15357" max="15357" customWidth="true" style="46" width="11.0" collapsed="false"/>
    <col min="15358" max="15358" customWidth="true" style="46" width="7.28515625" collapsed="false"/>
    <col min="15359" max="15359" style="46" width="8.7109375" collapsed="false"/>
    <col min="15360" max="15361" bestFit="true" customWidth="true" style="46" width="15.0" collapsed="false"/>
    <col min="15362" max="15362" customWidth="true" style="46" width="13.7109375" collapsed="false"/>
    <col min="15363" max="15363" bestFit="true" customWidth="true" style="46" width="15.0" collapsed="false"/>
    <col min="15364" max="15364" bestFit="true" customWidth="true" style="46" width="13.42578125" collapsed="false"/>
    <col min="15365" max="15365" customWidth="true" style="46" width="15.0" collapsed="false"/>
    <col min="15366" max="15366" bestFit="true" customWidth="true" style="46" width="13.42578125" collapsed="false"/>
    <col min="15367" max="15368" customWidth="true" style="46" width="13.28515625" collapsed="false"/>
    <col min="15369" max="15604" style="46" width="8.7109375" collapsed="false"/>
    <col min="15605" max="15605" customWidth="true" style="46" width="6.28515625" collapsed="false"/>
    <col min="15606" max="15606" customWidth="true" style="46" width="49.0" collapsed="false"/>
    <col min="15607" max="15608" customWidth="true" style="46" width="14.7109375" collapsed="false"/>
    <col min="15609" max="15609" customWidth="true" style="46" width="15.7109375" collapsed="false"/>
    <col min="15610" max="15610" customWidth="true" style="46" width="7.0" collapsed="false"/>
    <col min="15611" max="15612" customWidth="true" style="46" width="7.28515625" collapsed="false"/>
    <col min="15613" max="15613" customWidth="true" style="46" width="11.0" collapsed="false"/>
    <col min="15614" max="15614" customWidth="true" style="46" width="7.28515625" collapsed="false"/>
    <col min="15615" max="15615" style="46" width="8.7109375" collapsed="false"/>
    <col min="15616" max="15617" bestFit="true" customWidth="true" style="46" width="15.0" collapsed="false"/>
    <col min="15618" max="15618" customWidth="true" style="46" width="13.7109375" collapsed="false"/>
    <col min="15619" max="15619" bestFit="true" customWidth="true" style="46" width="15.0" collapsed="false"/>
    <col min="15620" max="15620" bestFit="true" customWidth="true" style="46" width="13.42578125" collapsed="false"/>
    <col min="15621" max="15621" customWidth="true" style="46" width="15.0" collapsed="false"/>
    <col min="15622" max="15622" bestFit="true" customWidth="true" style="46" width="13.42578125" collapsed="false"/>
    <col min="15623" max="15624" customWidth="true" style="46" width="13.28515625" collapsed="false"/>
    <col min="15625" max="15860" style="46" width="8.7109375" collapsed="false"/>
    <col min="15861" max="15861" customWidth="true" style="46" width="6.28515625" collapsed="false"/>
    <col min="15862" max="15862" customWidth="true" style="46" width="49.0" collapsed="false"/>
    <col min="15863" max="15864" customWidth="true" style="46" width="14.7109375" collapsed="false"/>
    <col min="15865" max="15865" customWidth="true" style="46" width="15.7109375" collapsed="false"/>
    <col min="15866" max="15866" customWidth="true" style="46" width="7.0" collapsed="false"/>
    <col min="15867" max="15868" customWidth="true" style="46" width="7.28515625" collapsed="false"/>
    <col min="15869" max="15869" customWidth="true" style="46" width="11.0" collapsed="false"/>
    <col min="15870" max="15870" customWidth="true" style="46" width="7.28515625" collapsed="false"/>
    <col min="15871" max="15871" style="46" width="8.7109375" collapsed="false"/>
    <col min="15872" max="15873" bestFit="true" customWidth="true" style="46" width="15.0" collapsed="false"/>
    <col min="15874" max="15874" customWidth="true" style="46" width="13.7109375" collapsed="false"/>
    <col min="15875" max="15875" bestFit="true" customWidth="true" style="46" width="15.0" collapsed="false"/>
    <col min="15876" max="15876" bestFit="true" customWidth="true" style="46" width="13.42578125" collapsed="false"/>
    <col min="15877" max="15877" customWidth="true" style="46" width="15.0" collapsed="false"/>
    <col min="15878" max="15878" bestFit="true" customWidth="true" style="46" width="13.42578125" collapsed="false"/>
    <col min="15879" max="15880" customWidth="true" style="46" width="13.28515625" collapsed="false"/>
    <col min="15881" max="16116" style="46" width="8.7109375" collapsed="false"/>
    <col min="16117" max="16117" customWidth="true" style="46" width="6.28515625" collapsed="false"/>
    <col min="16118" max="16118" customWidth="true" style="46" width="49.0" collapsed="false"/>
    <col min="16119" max="16120" customWidth="true" style="46" width="14.7109375" collapsed="false"/>
    <col min="16121" max="16121" customWidth="true" style="46" width="15.7109375" collapsed="false"/>
    <col min="16122" max="16122" customWidth="true" style="46" width="7.0" collapsed="false"/>
    <col min="16123" max="16124" customWidth="true" style="46" width="7.28515625" collapsed="false"/>
    <col min="16125" max="16125" customWidth="true" style="46" width="11.0" collapsed="false"/>
    <col min="16126" max="16126" customWidth="true" style="46" width="7.28515625" collapsed="false"/>
    <col min="16127" max="16127" style="46" width="8.7109375" collapsed="false"/>
    <col min="16128" max="16129" bestFit="true" customWidth="true" style="46" width="15.0" collapsed="false"/>
    <col min="16130" max="16130" customWidth="true" style="46" width="13.7109375" collapsed="false"/>
    <col min="16131" max="16131" bestFit="true" customWidth="true" style="46" width="15.0" collapsed="false"/>
    <col min="16132" max="16132" bestFit="true" customWidth="true" style="46" width="13.42578125" collapsed="false"/>
    <col min="16133" max="16133" customWidth="true" style="46" width="15.0" collapsed="false"/>
    <col min="16134" max="16134" bestFit="true" customWidth="true" style="46" width="13.42578125" collapsed="false"/>
    <col min="16135" max="16136" customWidth="true" style="46" width="13.28515625" collapsed="false"/>
    <col min="16137" max="16384" style="46" width="8.7109375" collapsed="false"/>
  </cols>
  <sheetData>
    <row r="2" spans="1:7" ht="15.75" x14ac:dyDescent="0.25">
      <c r="A2" s="45" t="s">
        <v>190</v>
      </c>
    </row>
    <row r="3" spans="1:7" ht="15.75" x14ac:dyDescent="0.25">
      <c r="A3" s="45"/>
      <c r="B3" s="47"/>
      <c r="C3" s="188" t="s">
        <v>169</v>
      </c>
      <c r="D3" s="189"/>
      <c r="E3" s="189"/>
      <c r="F3" s="189"/>
      <c r="G3" s="190"/>
    </row>
    <row r="4" spans="1:7" ht="14.45" customHeight="1" x14ac:dyDescent="0.25">
      <c r="A4" s="47"/>
      <c r="B4" s="49" t="s">
        <v>0</v>
      </c>
      <c r="C4" s="50" t="s">
        <v>51</v>
      </c>
      <c r="D4" s="50" t="s">
        <v>171</v>
      </c>
      <c r="E4" s="50" t="s">
        <v>172</v>
      </c>
      <c r="F4" s="50" t="s">
        <v>54</v>
      </c>
      <c r="G4" s="50" t="s">
        <v>173</v>
      </c>
    </row>
    <row r="5" spans="1:7" x14ac:dyDescent="0.25">
      <c r="A5" s="48" t="s">
        <v>170</v>
      </c>
      <c r="B5" s="52"/>
      <c r="C5" s="53"/>
      <c r="D5" s="54"/>
      <c r="E5" s="54"/>
      <c r="F5" s="54"/>
      <c r="G5" s="55"/>
    </row>
    <row r="6" spans="1:7" x14ac:dyDescent="0.25">
      <c r="A6" s="51" t="s">
        <v>174</v>
      </c>
      <c r="B6" s="57" t="s">
        <v>175</v>
      </c>
      <c r="C6" s="58"/>
      <c r="D6" s="59"/>
      <c r="E6" s="59"/>
      <c r="F6" s="59"/>
      <c r="G6" s="60"/>
    </row>
    <row r="7" spans="1:7" x14ac:dyDescent="0.25">
      <c r="A7" s="56"/>
      <c r="B7" s="57" t="s">
        <v>2</v>
      </c>
      <c r="C7" s="62">
        <v>0.8818273027221265</v>
      </c>
      <c r="D7" s="63">
        <v>1.8204892991198705</v>
      </c>
      <c r="E7" s="63">
        <v>0.58930994638198952</v>
      </c>
      <c r="F7" s="63">
        <v>1.0612742253562817</v>
      </c>
      <c r="G7" s="64">
        <v>0.9479643504262858</v>
      </c>
    </row>
    <row r="8" spans="1:7" x14ac:dyDescent="0.25">
      <c r="A8" s="61"/>
      <c r="B8" s="57" t="s">
        <v>4</v>
      </c>
      <c r="C8" s="65">
        <v>0</v>
      </c>
      <c r="D8" s="66">
        <v>0</v>
      </c>
      <c r="E8" s="66">
        <v>0</v>
      </c>
      <c r="F8" s="66">
        <v>0</v>
      </c>
      <c r="G8" s="67">
        <v>0</v>
      </c>
    </row>
    <row r="9" spans="1:7" x14ac:dyDescent="0.25">
      <c r="A9" s="61"/>
      <c r="B9" s="57" t="s">
        <v>6</v>
      </c>
      <c r="C9" s="65">
        <v>0</v>
      </c>
      <c r="D9" s="66">
        <v>0</v>
      </c>
      <c r="E9" s="66">
        <v>0</v>
      </c>
      <c r="F9" s="66">
        <v>0</v>
      </c>
      <c r="G9" s="67">
        <v>0</v>
      </c>
    </row>
    <row r="10" spans="1:7" x14ac:dyDescent="0.25">
      <c r="A10" s="61"/>
      <c r="B10" s="57" t="s">
        <v>8</v>
      </c>
      <c r="C10" s="65">
        <v>0</v>
      </c>
      <c r="D10" s="66">
        <v>0</v>
      </c>
      <c r="E10" s="66">
        <v>0</v>
      </c>
      <c r="F10" s="66">
        <v>0</v>
      </c>
      <c r="G10" s="67">
        <v>0</v>
      </c>
    </row>
    <row r="11" spans="1:7" x14ac:dyDescent="0.25">
      <c r="A11" s="61"/>
      <c r="B11" s="57" t="s">
        <v>10</v>
      </c>
      <c r="C11" s="65">
        <v>0.19761186165598127</v>
      </c>
      <c r="D11" s="66">
        <v>0.19761186165598127</v>
      </c>
      <c r="E11" s="66">
        <v>0</v>
      </c>
      <c r="F11" s="66">
        <v>0.17872472201024345</v>
      </c>
      <c r="G11" s="67">
        <v>0.21243275128017988</v>
      </c>
    </row>
    <row r="12" spans="1:7" x14ac:dyDescent="0.25">
      <c r="A12" s="61"/>
      <c r="B12" s="57" t="s">
        <v>12</v>
      </c>
      <c r="C12" s="65">
        <v>8.6449938510400927E-3</v>
      </c>
      <c r="D12" s="66">
        <v>8.6449938510400927E-3</v>
      </c>
      <c r="E12" s="66">
        <v>0</v>
      </c>
      <c r="F12" s="66">
        <v>8.6016886993613324E-3</v>
      </c>
      <c r="G12" s="67">
        <v>9.2933683898680976E-3</v>
      </c>
    </row>
    <row r="13" spans="1:7" x14ac:dyDescent="0.25">
      <c r="A13" s="61"/>
      <c r="B13" s="57" t="s">
        <v>14</v>
      </c>
      <c r="C13" s="65">
        <v>0.63605202868083188</v>
      </c>
      <c r="D13" s="66">
        <v>0.52132432098633052</v>
      </c>
      <c r="E13" s="66">
        <v>0</v>
      </c>
      <c r="F13" s="66">
        <v>0.41827085440615092</v>
      </c>
      <c r="G13" s="67">
        <v>0.68375593083189423</v>
      </c>
    </row>
    <row r="14" spans="1:7" x14ac:dyDescent="0.25">
      <c r="A14" s="61"/>
      <c r="B14" s="57" t="s">
        <v>16</v>
      </c>
      <c r="C14" s="65">
        <v>0.53377007804885679</v>
      </c>
      <c r="D14" s="66">
        <v>0.4906162163117227</v>
      </c>
      <c r="E14" s="66">
        <v>0</v>
      </c>
      <c r="F14" s="66">
        <v>0.3883960657711617</v>
      </c>
      <c r="G14" s="67">
        <v>0.57380283390252107</v>
      </c>
    </row>
    <row r="15" spans="1:7" x14ac:dyDescent="0.25">
      <c r="A15" s="61"/>
      <c r="B15" s="69" t="s">
        <v>176</v>
      </c>
      <c r="C15" s="70">
        <v>0.63853638455535455</v>
      </c>
      <c r="D15" s="71">
        <v>0.84939630618153794</v>
      </c>
      <c r="E15" s="72">
        <v>0.60469664872987339</v>
      </c>
      <c r="F15" s="72">
        <v>0.63429788043221003</v>
      </c>
      <c r="G15" s="73">
        <v>0.68642661339700617</v>
      </c>
    </row>
    <row r="16" spans="1:7" x14ac:dyDescent="0.25">
      <c r="A16" s="68"/>
      <c r="B16" s="75"/>
      <c r="C16" s="76"/>
      <c r="D16" s="77"/>
      <c r="E16" s="77"/>
      <c r="F16" s="77"/>
      <c r="G16" s="78"/>
    </row>
    <row r="17" spans="1:7" x14ac:dyDescent="0.25">
      <c r="A17" s="74"/>
      <c r="B17" s="57" t="s">
        <v>177</v>
      </c>
      <c r="C17" s="79"/>
      <c r="D17" s="80"/>
      <c r="E17" s="80"/>
      <c r="F17" s="80"/>
      <c r="G17" s="81"/>
    </row>
    <row r="18" spans="1:7" x14ac:dyDescent="0.25">
      <c r="A18" s="56"/>
      <c r="B18" s="57" t="s">
        <v>18</v>
      </c>
      <c r="C18" s="65">
        <v>0.81858305295588973</v>
      </c>
      <c r="D18" s="66">
        <v>1.7400753628942407</v>
      </c>
      <c r="E18" s="66">
        <v>0.58114544327434892</v>
      </c>
      <c r="F18" s="66">
        <v>1.0131336503199819</v>
      </c>
      <c r="G18" s="67">
        <v>0.87997678192758155</v>
      </c>
    </row>
    <row r="19" spans="1:7" x14ac:dyDescent="0.25">
      <c r="A19" s="61"/>
      <c r="B19" s="57" t="s">
        <v>20</v>
      </c>
      <c r="C19" s="65">
        <v>0</v>
      </c>
      <c r="D19" s="66">
        <v>0</v>
      </c>
      <c r="E19" s="66">
        <v>0</v>
      </c>
      <c r="F19" s="66">
        <v>0</v>
      </c>
      <c r="G19" s="67">
        <v>0</v>
      </c>
    </row>
    <row r="20" spans="1:7" x14ac:dyDescent="0.25">
      <c r="A20" s="61"/>
      <c r="B20" s="57" t="s">
        <v>22</v>
      </c>
      <c r="C20" s="65">
        <v>2.892182236532296</v>
      </c>
      <c r="D20" s="66">
        <v>2.5667122000338098</v>
      </c>
      <c r="E20" s="66">
        <v>1.9702235546411717</v>
      </c>
      <c r="F20" s="66">
        <v>1.2381029764719327</v>
      </c>
      <c r="G20" s="67">
        <v>3.1090959042722179</v>
      </c>
    </row>
    <row r="21" spans="1:7" x14ac:dyDescent="0.25">
      <c r="A21" s="61"/>
      <c r="B21" s="57" t="s">
        <v>24</v>
      </c>
      <c r="C21" s="65">
        <v>0</v>
      </c>
      <c r="D21" s="66">
        <v>2.1479123364709847</v>
      </c>
      <c r="E21" s="66">
        <v>0</v>
      </c>
      <c r="F21" s="66">
        <v>1.1316670504233477</v>
      </c>
      <c r="G21" s="67">
        <v>0</v>
      </c>
    </row>
    <row r="22" spans="1:7" x14ac:dyDescent="0.25">
      <c r="A22" s="61"/>
      <c r="B22" s="57" t="s">
        <v>26</v>
      </c>
      <c r="C22" s="65">
        <v>0</v>
      </c>
      <c r="D22" s="66">
        <v>0</v>
      </c>
      <c r="E22" s="66">
        <v>0</v>
      </c>
      <c r="F22" s="66">
        <v>0</v>
      </c>
      <c r="G22" s="67">
        <v>0</v>
      </c>
    </row>
    <row r="23" spans="1:7" ht="15.75" thickBot="1" x14ac:dyDescent="0.3">
      <c r="A23" s="82"/>
      <c r="B23" s="84" t="s">
        <v>178</v>
      </c>
      <c r="C23" s="85">
        <v>2.6298313747720896</v>
      </c>
      <c r="D23" s="86">
        <v>2.171389762293666</v>
      </c>
      <c r="E23" s="87">
        <v>1.8681020704263769</v>
      </c>
      <c r="F23" s="87">
        <v>1.1396807980888684</v>
      </c>
      <c r="G23" s="88">
        <v>2.8270687278799964</v>
      </c>
    </row>
    <row r="24" spans="1:7" ht="16.5" thickTop="1" thickBot="1" x14ac:dyDescent="0.3">
      <c r="A24" s="83"/>
      <c r="B24" s="75"/>
      <c r="C24" s="90">
        <v>0.81672462739279417</v>
      </c>
      <c r="D24" s="91">
        <v>1.0409142722398637</v>
      </c>
      <c r="E24" s="91">
        <v>0.74678956669868923</v>
      </c>
      <c r="F24" s="91">
        <v>0.732454871525967</v>
      </c>
      <c r="G24" s="92">
        <v>0.8779789744472537</v>
      </c>
    </row>
    <row r="25" spans="1:7" ht="15.75" thickTop="1" x14ac:dyDescent="0.25">
      <c r="A25" s="89" t="s">
        <v>179</v>
      </c>
      <c r="B25" s="75"/>
      <c r="C25" s="76"/>
      <c r="D25" s="77"/>
      <c r="E25" s="77"/>
      <c r="F25" s="77"/>
      <c r="G25" s="78"/>
    </row>
    <row r="26" spans="1:7" x14ac:dyDescent="0.25">
      <c r="A26" s="74"/>
      <c r="B26" s="94"/>
      <c r="C26" s="95"/>
      <c r="D26" s="96"/>
      <c r="E26" s="96"/>
      <c r="F26" s="96"/>
      <c r="G26" s="97"/>
    </row>
    <row r="27" spans="1:7" x14ac:dyDescent="0.25">
      <c r="A27" s="93" t="s">
        <v>180</v>
      </c>
      <c r="B27" s="57" t="s">
        <v>28</v>
      </c>
      <c r="C27" s="65">
        <v>0</v>
      </c>
      <c r="D27" s="66">
        <v>0</v>
      </c>
      <c r="E27" s="66">
        <v>0</v>
      </c>
      <c r="F27" s="66">
        <v>0</v>
      </c>
      <c r="G27" s="67">
        <v>0</v>
      </c>
    </row>
    <row r="28" spans="1:7" x14ac:dyDescent="0.25">
      <c r="A28" s="98"/>
      <c r="B28" s="99" t="s">
        <v>181</v>
      </c>
      <c r="C28" s="65">
        <v>0</v>
      </c>
      <c r="D28" s="66">
        <v>0</v>
      </c>
      <c r="E28" s="66">
        <v>0</v>
      </c>
      <c r="F28" s="66">
        <v>0</v>
      </c>
      <c r="G28" s="67">
        <v>0</v>
      </c>
    </row>
    <row r="29" spans="1:7" ht="15.75" thickBot="1" x14ac:dyDescent="0.3">
      <c r="A29" s="61"/>
      <c r="B29" s="84" t="s">
        <v>32</v>
      </c>
      <c r="C29" s="101">
        <v>0</v>
      </c>
      <c r="D29" s="102">
        <v>0</v>
      </c>
      <c r="E29" s="102">
        <v>0</v>
      </c>
      <c r="F29" s="102">
        <v>0</v>
      </c>
      <c r="G29" s="103">
        <v>0</v>
      </c>
    </row>
    <row r="30" spans="1:7" ht="16.5" thickTop="1" thickBot="1" x14ac:dyDescent="0.3">
      <c r="A30" s="100"/>
      <c r="B30" s="104"/>
      <c r="C30" s="90">
        <v>0</v>
      </c>
      <c r="D30" s="91">
        <v>0</v>
      </c>
      <c r="E30" s="91">
        <v>0</v>
      </c>
      <c r="F30" s="91">
        <v>0</v>
      </c>
      <c r="G30" s="92">
        <v>0</v>
      </c>
    </row>
    <row r="31" spans="1:7" ht="15.75" thickTop="1" x14ac:dyDescent="0.25">
      <c r="A31" s="89" t="s">
        <v>182</v>
      </c>
      <c r="B31" s="75"/>
      <c r="C31" s="76"/>
      <c r="D31" s="77"/>
      <c r="E31" s="77"/>
      <c r="F31" s="77"/>
      <c r="G31" s="78"/>
    </row>
    <row r="32" spans="1:7" x14ac:dyDescent="0.25">
      <c r="A32" s="89"/>
      <c r="B32" s="94"/>
      <c r="C32" s="105"/>
      <c r="D32" s="106"/>
      <c r="E32" s="106"/>
      <c r="F32" s="106"/>
      <c r="G32" s="107"/>
    </row>
    <row r="33" spans="1:8" x14ac:dyDescent="0.25">
      <c r="A33" s="89" t="s">
        <v>183</v>
      </c>
      <c r="B33" s="57" t="s">
        <v>34</v>
      </c>
      <c r="C33" s="65">
        <v>0</v>
      </c>
      <c r="D33" s="66">
        <v>0</v>
      </c>
      <c r="E33" s="66">
        <v>0</v>
      </c>
      <c r="F33" s="66">
        <v>0</v>
      </c>
      <c r="G33" s="67">
        <v>0</v>
      </c>
    </row>
    <row r="34" spans="1:8" ht="15.75" thickBot="1" x14ac:dyDescent="0.3">
      <c r="A34" s="98"/>
      <c r="B34" s="84" t="s">
        <v>36</v>
      </c>
      <c r="C34" s="101">
        <v>0</v>
      </c>
      <c r="D34" s="102">
        <v>0</v>
      </c>
      <c r="E34" s="102">
        <v>0</v>
      </c>
      <c r="F34" s="102">
        <v>0</v>
      </c>
      <c r="G34" s="103">
        <v>0</v>
      </c>
    </row>
    <row r="35" spans="1:8" ht="16.5" thickTop="1" thickBot="1" x14ac:dyDescent="0.3">
      <c r="A35" s="100"/>
      <c r="B35" s="99"/>
      <c r="C35" s="90">
        <v>0</v>
      </c>
      <c r="D35" s="91">
        <v>0</v>
      </c>
      <c r="E35" s="91">
        <v>0</v>
      </c>
      <c r="F35" s="91">
        <v>0</v>
      </c>
      <c r="G35" s="92">
        <v>0</v>
      </c>
    </row>
    <row r="36" spans="1:8" ht="15.75" thickTop="1" x14ac:dyDescent="0.25">
      <c r="A36" s="89" t="s">
        <v>184</v>
      </c>
      <c r="B36" s="75"/>
      <c r="C36" s="76"/>
      <c r="D36" s="77"/>
      <c r="E36" s="77"/>
      <c r="F36" s="77"/>
      <c r="G36" s="78"/>
    </row>
    <row r="37" spans="1:8" x14ac:dyDescent="0.25">
      <c r="A37" s="74"/>
      <c r="B37" s="57"/>
      <c r="C37" s="105"/>
      <c r="D37" s="106"/>
      <c r="E37" s="106"/>
      <c r="F37" s="106"/>
      <c r="G37" s="107"/>
    </row>
    <row r="38" spans="1:8" x14ac:dyDescent="0.25">
      <c r="A38" s="93" t="s">
        <v>185</v>
      </c>
      <c r="B38" s="57" t="s">
        <v>38</v>
      </c>
      <c r="C38" s="65">
        <v>0</v>
      </c>
      <c r="D38" s="66">
        <v>0</v>
      </c>
      <c r="E38" s="66">
        <v>0</v>
      </c>
      <c r="F38" s="66">
        <v>0</v>
      </c>
      <c r="G38" s="67">
        <v>0</v>
      </c>
    </row>
    <row r="39" spans="1:8" x14ac:dyDescent="0.25">
      <c r="A39" s="61"/>
      <c r="B39" s="57" t="s">
        <v>40</v>
      </c>
      <c r="C39" s="65">
        <v>0</v>
      </c>
      <c r="D39" s="66">
        <v>0</v>
      </c>
      <c r="E39" s="66">
        <v>0</v>
      </c>
      <c r="F39" s="66">
        <v>0</v>
      </c>
      <c r="G39" s="67">
        <v>0</v>
      </c>
    </row>
    <row r="40" spans="1:8" ht="15.75" thickBot="1" x14ac:dyDescent="0.3">
      <c r="A40" s="61"/>
      <c r="B40" s="57" t="s">
        <v>42</v>
      </c>
      <c r="C40" s="101">
        <v>0</v>
      </c>
      <c r="D40" s="102">
        <v>0</v>
      </c>
      <c r="E40" s="102">
        <v>0</v>
      </c>
      <c r="F40" s="102">
        <v>0</v>
      </c>
      <c r="G40" s="103">
        <v>0</v>
      </c>
    </row>
    <row r="41" spans="1:8" ht="16.5" thickTop="1" thickBot="1" x14ac:dyDescent="0.3">
      <c r="A41" s="108"/>
      <c r="B41" s="109"/>
      <c r="C41" s="90">
        <v>0</v>
      </c>
      <c r="D41" s="91">
        <v>0</v>
      </c>
      <c r="E41" s="91">
        <v>0</v>
      </c>
      <c r="F41" s="91">
        <v>0</v>
      </c>
      <c r="G41" s="92">
        <v>0</v>
      </c>
    </row>
    <row r="42" spans="1:8" ht="15.75" thickTop="1" x14ac:dyDescent="0.25">
      <c r="A42" s="89" t="s">
        <v>186</v>
      </c>
      <c r="B42" s="75"/>
      <c r="C42" s="75"/>
      <c r="D42" s="75"/>
      <c r="E42" s="75"/>
      <c r="F42" s="75"/>
      <c r="G42" s="110"/>
      <c r="H42" s="75"/>
    </row>
    <row r="43" spans="1:8" x14ac:dyDescent="0.25">
      <c r="A43" s="74"/>
      <c r="B43" s="49"/>
      <c r="C43" s="111">
        <v>0.80568898355842111</v>
      </c>
      <c r="D43" s="112">
        <v>1.0102192083880934</v>
      </c>
      <c r="E43" s="112">
        <v>0.75214374067798739</v>
      </c>
      <c r="F43" s="112">
        <v>0.71712240175658692</v>
      </c>
      <c r="G43" s="113">
        <v>0.86611565732530282</v>
      </c>
    </row>
    <row r="44" spans="1:8" x14ac:dyDescent="0.25">
      <c r="A44" s="48" t="s">
        <v>187</v>
      </c>
      <c r="C44" s="114"/>
      <c r="G44" s="115"/>
    </row>
    <row r="45" spans="1:8" x14ac:dyDescent="0.25">
      <c r="C45" s="114"/>
      <c r="G45" s="115"/>
    </row>
    <row r="46" spans="1:8" x14ac:dyDescent="0.25">
      <c r="A46" s="47" t="s">
        <v>188</v>
      </c>
      <c r="B46" s="47"/>
      <c r="C46" s="188" t="s">
        <v>169</v>
      </c>
      <c r="D46" s="189"/>
      <c r="E46" s="189"/>
      <c r="F46" s="189"/>
      <c r="G46" s="190"/>
    </row>
    <row r="47" spans="1:8" ht="15.75" x14ac:dyDescent="0.25">
      <c r="A47" s="47"/>
      <c r="B47" s="49" t="s">
        <v>0</v>
      </c>
      <c r="C47" s="50" t="s">
        <v>51</v>
      </c>
      <c r="D47" s="50" t="s">
        <v>171</v>
      </c>
      <c r="E47" s="50" t="s">
        <v>172</v>
      </c>
      <c r="F47" s="50" t="s">
        <v>54</v>
      </c>
      <c r="G47" s="50" t="s">
        <v>173</v>
      </c>
    </row>
    <row r="48" spans="1:8" x14ac:dyDescent="0.25">
      <c r="A48" s="48" t="s">
        <v>170</v>
      </c>
      <c r="B48" s="94"/>
      <c r="C48" s="105"/>
      <c r="D48" s="106"/>
      <c r="E48" s="106"/>
      <c r="F48" s="106"/>
      <c r="G48" s="107"/>
    </row>
    <row r="49" spans="1:7" x14ac:dyDescent="0.25">
      <c r="A49" s="93" t="s">
        <v>180</v>
      </c>
      <c r="B49" s="57" t="s">
        <v>28</v>
      </c>
      <c r="C49" s="65">
        <v>0</v>
      </c>
      <c r="D49" s="66">
        <v>0</v>
      </c>
      <c r="E49" s="66">
        <v>0</v>
      </c>
      <c r="F49" s="66">
        <v>0</v>
      </c>
      <c r="G49" s="67">
        <v>0</v>
      </c>
    </row>
    <row r="50" spans="1:7" x14ac:dyDescent="0.25">
      <c r="A50" s="61"/>
      <c r="B50" s="99" t="s">
        <v>181</v>
      </c>
      <c r="C50" s="65">
        <v>0</v>
      </c>
      <c r="D50" s="66">
        <v>0</v>
      </c>
      <c r="E50" s="66">
        <v>0</v>
      </c>
      <c r="F50" s="66">
        <v>0</v>
      </c>
      <c r="G50" s="67">
        <v>0</v>
      </c>
    </row>
    <row r="51" spans="1:7" ht="15.75" thickBot="1" x14ac:dyDescent="0.3">
      <c r="A51" s="61"/>
      <c r="B51" s="84" t="s">
        <v>32</v>
      </c>
      <c r="C51" s="101">
        <v>0</v>
      </c>
      <c r="D51" s="102">
        <v>0</v>
      </c>
      <c r="E51" s="102">
        <v>0</v>
      </c>
      <c r="F51" s="102">
        <v>0</v>
      </c>
      <c r="G51" s="103">
        <v>0</v>
      </c>
    </row>
    <row r="52" spans="1:7" ht="16.5" thickTop="1" thickBot="1" x14ac:dyDescent="0.3">
      <c r="A52" s="108"/>
      <c r="B52" s="117"/>
      <c r="C52" s="90">
        <v>0</v>
      </c>
      <c r="D52" s="91">
        <v>0</v>
      </c>
      <c r="E52" s="91">
        <v>0</v>
      </c>
      <c r="F52" s="91">
        <v>0</v>
      </c>
      <c r="G52" s="92">
        <v>0</v>
      </c>
    </row>
    <row r="53" spans="1:7" ht="15.75" thickTop="1" x14ac:dyDescent="0.25">
      <c r="A53" s="116" t="s">
        <v>182</v>
      </c>
      <c r="C53" s="76"/>
      <c r="D53" s="77"/>
      <c r="E53" s="77"/>
      <c r="F53" s="77"/>
      <c r="G53" s="78"/>
    </row>
    <row r="54" spans="1:7" x14ac:dyDescent="0.25">
      <c r="B54" s="49"/>
      <c r="C54" s="118">
        <v>0</v>
      </c>
      <c r="D54" s="119">
        <v>0</v>
      </c>
      <c r="E54" s="119">
        <v>0</v>
      </c>
      <c r="F54" s="119">
        <v>0</v>
      </c>
      <c r="G54" s="120">
        <v>0</v>
      </c>
    </row>
    <row r="55" spans="1:7" x14ac:dyDescent="0.25">
      <c r="A55" s="48" t="s">
        <v>189</v>
      </c>
    </row>
  </sheetData>
  <mergeCells count="2">
    <mergeCell ref="C3:G3"/>
    <mergeCell ref="C46:G46"/>
  </mergeCells>
  <pageMargins left="0.7" right="0.7" top="0.75" bottom="0.75" header="0.3" footer="0.3"/>
  <pageSetup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EB25-C014-4C44-AB0D-FAD257C28B42}">
  <dimension ref="A1:H54"/>
  <sheetViews>
    <sheetView showGridLines="0" workbookViewId="0">
      <selection activeCell="K12" sqref="K12"/>
    </sheetView>
  </sheetViews>
  <sheetFormatPr defaultRowHeight="15" x14ac:dyDescent="0.25"/>
  <cols>
    <col min="1" max="1" customWidth="true" style="46" width="6.28515625" collapsed="false"/>
    <col min="2" max="2" customWidth="true" style="46" width="49.0" collapsed="false"/>
    <col min="3" max="3" customWidth="true" style="46" width="14.5703125" collapsed="false"/>
    <col min="4" max="7" customWidth="true" style="46" width="12.140625" collapsed="false"/>
    <col min="8" max="8" customWidth="true" style="46" width="9.140625" collapsed="false"/>
    <col min="9" max="9" customWidth="true" style="46" width="13.28515625" collapsed="false"/>
    <col min="10" max="244" style="46" width="8.7109375" collapsed="false"/>
    <col min="245" max="245" customWidth="true" style="46" width="6.28515625" collapsed="false"/>
    <col min="246" max="246" customWidth="true" style="46" width="49.0" collapsed="false"/>
    <col min="247" max="248" customWidth="true" style="46" width="14.7109375" collapsed="false"/>
    <col min="249" max="249" customWidth="true" style="46" width="15.7109375" collapsed="false"/>
    <col min="250" max="250" customWidth="true" style="46" width="7.0" collapsed="false"/>
    <col min="251" max="252" customWidth="true" style="46" width="7.28515625" collapsed="false"/>
    <col min="253" max="253" customWidth="true" style="46" width="11.0" collapsed="false"/>
    <col min="254" max="254" customWidth="true" style="46" width="7.28515625" collapsed="false"/>
    <col min="255" max="255" style="46" width="8.7109375" collapsed="false"/>
    <col min="256" max="257" bestFit="true" customWidth="true" style="46" width="15.0" collapsed="false"/>
    <col min="258" max="258" customWidth="true" style="46" width="13.7109375" collapsed="false"/>
    <col min="259" max="259" bestFit="true" customWidth="true" style="46" width="15.0" collapsed="false"/>
    <col min="260" max="260" bestFit="true" customWidth="true" style="46" width="13.42578125" collapsed="false"/>
    <col min="261" max="261" customWidth="true" style="46" width="15.0" collapsed="false"/>
    <col min="262" max="262" bestFit="true" customWidth="true" style="46" width="13.42578125" collapsed="false"/>
    <col min="263" max="264" customWidth="true" style="46" width="13.28515625" collapsed="false"/>
    <col min="265" max="500" style="46" width="8.7109375" collapsed="false"/>
    <col min="501" max="501" customWidth="true" style="46" width="6.28515625" collapsed="false"/>
    <col min="502" max="502" customWidth="true" style="46" width="49.0" collapsed="false"/>
    <col min="503" max="504" customWidth="true" style="46" width="14.7109375" collapsed="false"/>
    <col min="505" max="505" customWidth="true" style="46" width="15.7109375" collapsed="false"/>
    <col min="506" max="506" customWidth="true" style="46" width="7.0" collapsed="false"/>
    <col min="507" max="508" customWidth="true" style="46" width="7.28515625" collapsed="false"/>
    <col min="509" max="509" customWidth="true" style="46" width="11.0" collapsed="false"/>
    <col min="510" max="510" customWidth="true" style="46" width="7.28515625" collapsed="false"/>
    <col min="511" max="511" style="46" width="8.7109375" collapsed="false"/>
    <col min="512" max="513" bestFit="true" customWidth="true" style="46" width="15.0" collapsed="false"/>
    <col min="514" max="514" customWidth="true" style="46" width="13.7109375" collapsed="false"/>
    <col min="515" max="515" bestFit="true" customWidth="true" style="46" width="15.0" collapsed="false"/>
    <col min="516" max="516" bestFit="true" customWidth="true" style="46" width="13.42578125" collapsed="false"/>
    <col min="517" max="517" customWidth="true" style="46" width="15.0" collapsed="false"/>
    <col min="518" max="518" bestFit="true" customWidth="true" style="46" width="13.42578125" collapsed="false"/>
    <col min="519" max="520" customWidth="true" style="46" width="13.28515625" collapsed="false"/>
    <col min="521" max="756" style="46" width="8.7109375" collapsed="false"/>
    <col min="757" max="757" customWidth="true" style="46" width="6.28515625" collapsed="false"/>
    <col min="758" max="758" customWidth="true" style="46" width="49.0" collapsed="false"/>
    <col min="759" max="760" customWidth="true" style="46" width="14.7109375" collapsed="false"/>
    <col min="761" max="761" customWidth="true" style="46" width="15.7109375" collapsed="false"/>
    <col min="762" max="762" customWidth="true" style="46" width="7.0" collapsed="false"/>
    <col min="763" max="764" customWidth="true" style="46" width="7.28515625" collapsed="false"/>
    <col min="765" max="765" customWidth="true" style="46" width="11.0" collapsed="false"/>
    <col min="766" max="766" customWidth="true" style="46" width="7.28515625" collapsed="false"/>
    <col min="767" max="767" style="46" width="8.7109375" collapsed="false"/>
    <col min="768" max="769" bestFit="true" customWidth="true" style="46" width="15.0" collapsed="false"/>
    <col min="770" max="770" customWidth="true" style="46" width="13.7109375" collapsed="false"/>
    <col min="771" max="771" bestFit="true" customWidth="true" style="46" width="15.0" collapsed="false"/>
    <col min="772" max="772" bestFit="true" customWidth="true" style="46" width="13.42578125" collapsed="false"/>
    <col min="773" max="773" customWidth="true" style="46" width="15.0" collapsed="false"/>
    <col min="774" max="774" bestFit="true" customWidth="true" style="46" width="13.42578125" collapsed="false"/>
    <col min="775" max="776" customWidth="true" style="46" width="13.28515625" collapsed="false"/>
    <col min="777" max="1012" style="46" width="8.7109375" collapsed="false"/>
    <col min="1013" max="1013" customWidth="true" style="46" width="6.28515625" collapsed="false"/>
    <col min="1014" max="1014" customWidth="true" style="46" width="49.0" collapsed="false"/>
    <col min="1015" max="1016" customWidth="true" style="46" width="14.7109375" collapsed="false"/>
    <col min="1017" max="1017" customWidth="true" style="46" width="15.7109375" collapsed="false"/>
    <col min="1018" max="1018" customWidth="true" style="46" width="7.0" collapsed="false"/>
    <col min="1019" max="1020" customWidth="true" style="46" width="7.28515625" collapsed="false"/>
    <col min="1021" max="1021" customWidth="true" style="46" width="11.0" collapsed="false"/>
    <col min="1022" max="1022" customWidth="true" style="46" width="7.28515625" collapsed="false"/>
    <col min="1023" max="1023" style="46" width="8.7109375" collapsed="false"/>
    <col min="1024" max="1025" bestFit="true" customWidth="true" style="46" width="15.0" collapsed="false"/>
    <col min="1026" max="1026" customWidth="true" style="46" width="13.7109375" collapsed="false"/>
    <col min="1027" max="1027" bestFit="true" customWidth="true" style="46" width="15.0" collapsed="false"/>
    <col min="1028" max="1028" bestFit="true" customWidth="true" style="46" width="13.42578125" collapsed="false"/>
    <col min="1029" max="1029" customWidth="true" style="46" width="15.0" collapsed="false"/>
    <col min="1030" max="1030" bestFit="true" customWidth="true" style="46" width="13.42578125" collapsed="false"/>
    <col min="1031" max="1032" customWidth="true" style="46" width="13.28515625" collapsed="false"/>
    <col min="1033" max="1268" style="46" width="8.7109375" collapsed="false"/>
    <col min="1269" max="1269" customWidth="true" style="46" width="6.28515625" collapsed="false"/>
    <col min="1270" max="1270" customWidth="true" style="46" width="49.0" collapsed="false"/>
    <col min="1271" max="1272" customWidth="true" style="46" width="14.7109375" collapsed="false"/>
    <col min="1273" max="1273" customWidth="true" style="46" width="15.7109375" collapsed="false"/>
    <col min="1274" max="1274" customWidth="true" style="46" width="7.0" collapsed="false"/>
    <col min="1275" max="1276" customWidth="true" style="46" width="7.28515625" collapsed="false"/>
    <col min="1277" max="1277" customWidth="true" style="46" width="11.0" collapsed="false"/>
    <col min="1278" max="1278" customWidth="true" style="46" width="7.28515625" collapsed="false"/>
    <col min="1279" max="1279" style="46" width="8.7109375" collapsed="false"/>
    <col min="1280" max="1281" bestFit="true" customWidth="true" style="46" width="15.0" collapsed="false"/>
    <col min="1282" max="1282" customWidth="true" style="46" width="13.7109375" collapsed="false"/>
    <col min="1283" max="1283" bestFit="true" customWidth="true" style="46" width="15.0" collapsed="false"/>
    <col min="1284" max="1284" bestFit="true" customWidth="true" style="46" width="13.42578125" collapsed="false"/>
    <col min="1285" max="1285" customWidth="true" style="46" width="15.0" collapsed="false"/>
    <col min="1286" max="1286" bestFit="true" customWidth="true" style="46" width="13.42578125" collapsed="false"/>
    <col min="1287" max="1288" customWidth="true" style="46" width="13.28515625" collapsed="false"/>
    <col min="1289" max="1524" style="46" width="8.7109375" collapsed="false"/>
    <col min="1525" max="1525" customWidth="true" style="46" width="6.28515625" collapsed="false"/>
    <col min="1526" max="1526" customWidth="true" style="46" width="49.0" collapsed="false"/>
    <col min="1527" max="1528" customWidth="true" style="46" width="14.7109375" collapsed="false"/>
    <col min="1529" max="1529" customWidth="true" style="46" width="15.7109375" collapsed="false"/>
    <col min="1530" max="1530" customWidth="true" style="46" width="7.0" collapsed="false"/>
    <col min="1531" max="1532" customWidth="true" style="46" width="7.28515625" collapsed="false"/>
    <col min="1533" max="1533" customWidth="true" style="46" width="11.0" collapsed="false"/>
    <col min="1534" max="1534" customWidth="true" style="46" width="7.28515625" collapsed="false"/>
    <col min="1535" max="1535" style="46" width="8.7109375" collapsed="false"/>
    <col min="1536" max="1537" bestFit="true" customWidth="true" style="46" width="15.0" collapsed="false"/>
    <col min="1538" max="1538" customWidth="true" style="46" width="13.7109375" collapsed="false"/>
    <col min="1539" max="1539" bestFit="true" customWidth="true" style="46" width="15.0" collapsed="false"/>
    <col min="1540" max="1540" bestFit="true" customWidth="true" style="46" width="13.42578125" collapsed="false"/>
    <col min="1541" max="1541" customWidth="true" style="46" width="15.0" collapsed="false"/>
    <col min="1542" max="1542" bestFit="true" customWidth="true" style="46" width="13.42578125" collapsed="false"/>
    <col min="1543" max="1544" customWidth="true" style="46" width="13.28515625" collapsed="false"/>
    <col min="1545" max="1780" style="46" width="8.7109375" collapsed="false"/>
    <col min="1781" max="1781" customWidth="true" style="46" width="6.28515625" collapsed="false"/>
    <col min="1782" max="1782" customWidth="true" style="46" width="49.0" collapsed="false"/>
    <col min="1783" max="1784" customWidth="true" style="46" width="14.7109375" collapsed="false"/>
    <col min="1785" max="1785" customWidth="true" style="46" width="15.7109375" collapsed="false"/>
    <col min="1786" max="1786" customWidth="true" style="46" width="7.0" collapsed="false"/>
    <col min="1787" max="1788" customWidth="true" style="46" width="7.28515625" collapsed="false"/>
    <col min="1789" max="1789" customWidth="true" style="46" width="11.0" collapsed="false"/>
    <col min="1790" max="1790" customWidth="true" style="46" width="7.28515625" collapsed="false"/>
    <col min="1791" max="1791" style="46" width="8.7109375" collapsed="false"/>
    <col min="1792" max="1793" bestFit="true" customWidth="true" style="46" width="15.0" collapsed="false"/>
    <col min="1794" max="1794" customWidth="true" style="46" width="13.7109375" collapsed="false"/>
    <col min="1795" max="1795" bestFit="true" customWidth="true" style="46" width="15.0" collapsed="false"/>
    <col min="1796" max="1796" bestFit="true" customWidth="true" style="46" width="13.42578125" collapsed="false"/>
    <col min="1797" max="1797" customWidth="true" style="46" width="15.0" collapsed="false"/>
    <col min="1798" max="1798" bestFit="true" customWidth="true" style="46" width="13.42578125" collapsed="false"/>
    <col min="1799" max="1800" customWidth="true" style="46" width="13.28515625" collapsed="false"/>
    <col min="1801" max="2036" style="46" width="8.7109375" collapsed="false"/>
    <col min="2037" max="2037" customWidth="true" style="46" width="6.28515625" collapsed="false"/>
    <col min="2038" max="2038" customWidth="true" style="46" width="49.0" collapsed="false"/>
    <col min="2039" max="2040" customWidth="true" style="46" width="14.7109375" collapsed="false"/>
    <col min="2041" max="2041" customWidth="true" style="46" width="15.7109375" collapsed="false"/>
    <col min="2042" max="2042" customWidth="true" style="46" width="7.0" collapsed="false"/>
    <col min="2043" max="2044" customWidth="true" style="46" width="7.28515625" collapsed="false"/>
    <col min="2045" max="2045" customWidth="true" style="46" width="11.0" collapsed="false"/>
    <col min="2046" max="2046" customWidth="true" style="46" width="7.28515625" collapsed="false"/>
    <col min="2047" max="2047" style="46" width="8.7109375" collapsed="false"/>
    <col min="2048" max="2049" bestFit="true" customWidth="true" style="46" width="15.0" collapsed="false"/>
    <col min="2050" max="2050" customWidth="true" style="46" width="13.7109375" collapsed="false"/>
    <col min="2051" max="2051" bestFit="true" customWidth="true" style="46" width="15.0" collapsed="false"/>
    <col min="2052" max="2052" bestFit="true" customWidth="true" style="46" width="13.42578125" collapsed="false"/>
    <col min="2053" max="2053" customWidth="true" style="46" width="15.0" collapsed="false"/>
    <col min="2054" max="2054" bestFit="true" customWidth="true" style="46" width="13.42578125" collapsed="false"/>
    <col min="2055" max="2056" customWidth="true" style="46" width="13.28515625" collapsed="false"/>
    <col min="2057" max="2292" style="46" width="8.7109375" collapsed="false"/>
    <col min="2293" max="2293" customWidth="true" style="46" width="6.28515625" collapsed="false"/>
    <col min="2294" max="2294" customWidth="true" style="46" width="49.0" collapsed="false"/>
    <col min="2295" max="2296" customWidth="true" style="46" width="14.7109375" collapsed="false"/>
    <col min="2297" max="2297" customWidth="true" style="46" width="15.7109375" collapsed="false"/>
    <col min="2298" max="2298" customWidth="true" style="46" width="7.0" collapsed="false"/>
    <col min="2299" max="2300" customWidth="true" style="46" width="7.28515625" collapsed="false"/>
    <col min="2301" max="2301" customWidth="true" style="46" width="11.0" collapsed="false"/>
    <col min="2302" max="2302" customWidth="true" style="46" width="7.28515625" collapsed="false"/>
    <col min="2303" max="2303" style="46" width="8.7109375" collapsed="false"/>
    <col min="2304" max="2305" bestFit="true" customWidth="true" style="46" width="15.0" collapsed="false"/>
    <col min="2306" max="2306" customWidth="true" style="46" width="13.7109375" collapsed="false"/>
    <col min="2307" max="2307" bestFit="true" customWidth="true" style="46" width="15.0" collapsed="false"/>
    <col min="2308" max="2308" bestFit="true" customWidth="true" style="46" width="13.42578125" collapsed="false"/>
    <col min="2309" max="2309" customWidth="true" style="46" width="15.0" collapsed="false"/>
    <col min="2310" max="2310" bestFit="true" customWidth="true" style="46" width="13.42578125" collapsed="false"/>
    <col min="2311" max="2312" customWidth="true" style="46" width="13.28515625" collapsed="false"/>
    <col min="2313" max="2548" style="46" width="8.7109375" collapsed="false"/>
    <col min="2549" max="2549" customWidth="true" style="46" width="6.28515625" collapsed="false"/>
    <col min="2550" max="2550" customWidth="true" style="46" width="49.0" collapsed="false"/>
    <col min="2551" max="2552" customWidth="true" style="46" width="14.7109375" collapsed="false"/>
    <col min="2553" max="2553" customWidth="true" style="46" width="15.7109375" collapsed="false"/>
    <col min="2554" max="2554" customWidth="true" style="46" width="7.0" collapsed="false"/>
    <col min="2555" max="2556" customWidth="true" style="46" width="7.28515625" collapsed="false"/>
    <col min="2557" max="2557" customWidth="true" style="46" width="11.0" collapsed="false"/>
    <col min="2558" max="2558" customWidth="true" style="46" width="7.28515625" collapsed="false"/>
    <col min="2559" max="2559" style="46" width="8.7109375" collapsed="false"/>
    <col min="2560" max="2561" bestFit="true" customWidth="true" style="46" width="15.0" collapsed="false"/>
    <col min="2562" max="2562" customWidth="true" style="46" width="13.7109375" collapsed="false"/>
    <col min="2563" max="2563" bestFit="true" customWidth="true" style="46" width="15.0" collapsed="false"/>
    <col min="2564" max="2564" bestFit="true" customWidth="true" style="46" width="13.42578125" collapsed="false"/>
    <col min="2565" max="2565" customWidth="true" style="46" width="15.0" collapsed="false"/>
    <col min="2566" max="2566" bestFit="true" customWidth="true" style="46" width="13.42578125" collapsed="false"/>
    <col min="2567" max="2568" customWidth="true" style="46" width="13.28515625" collapsed="false"/>
    <col min="2569" max="2804" style="46" width="8.7109375" collapsed="false"/>
    <col min="2805" max="2805" customWidth="true" style="46" width="6.28515625" collapsed="false"/>
    <col min="2806" max="2806" customWidth="true" style="46" width="49.0" collapsed="false"/>
    <col min="2807" max="2808" customWidth="true" style="46" width="14.7109375" collapsed="false"/>
    <col min="2809" max="2809" customWidth="true" style="46" width="15.7109375" collapsed="false"/>
    <col min="2810" max="2810" customWidth="true" style="46" width="7.0" collapsed="false"/>
    <col min="2811" max="2812" customWidth="true" style="46" width="7.28515625" collapsed="false"/>
    <col min="2813" max="2813" customWidth="true" style="46" width="11.0" collapsed="false"/>
    <col min="2814" max="2814" customWidth="true" style="46" width="7.28515625" collapsed="false"/>
    <col min="2815" max="2815" style="46" width="8.7109375" collapsed="false"/>
    <col min="2816" max="2817" bestFit="true" customWidth="true" style="46" width="15.0" collapsed="false"/>
    <col min="2818" max="2818" customWidth="true" style="46" width="13.7109375" collapsed="false"/>
    <col min="2819" max="2819" bestFit="true" customWidth="true" style="46" width="15.0" collapsed="false"/>
    <col min="2820" max="2820" bestFit="true" customWidth="true" style="46" width="13.42578125" collapsed="false"/>
    <col min="2821" max="2821" customWidth="true" style="46" width="15.0" collapsed="false"/>
    <col min="2822" max="2822" bestFit="true" customWidth="true" style="46" width="13.42578125" collapsed="false"/>
    <col min="2823" max="2824" customWidth="true" style="46" width="13.28515625" collapsed="false"/>
    <col min="2825" max="3060" style="46" width="8.7109375" collapsed="false"/>
    <col min="3061" max="3061" customWidth="true" style="46" width="6.28515625" collapsed="false"/>
    <col min="3062" max="3062" customWidth="true" style="46" width="49.0" collapsed="false"/>
    <col min="3063" max="3064" customWidth="true" style="46" width="14.7109375" collapsed="false"/>
    <col min="3065" max="3065" customWidth="true" style="46" width="15.7109375" collapsed="false"/>
    <col min="3066" max="3066" customWidth="true" style="46" width="7.0" collapsed="false"/>
    <col min="3067" max="3068" customWidth="true" style="46" width="7.28515625" collapsed="false"/>
    <col min="3069" max="3069" customWidth="true" style="46" width="11.0" collapsed="false"/>
    <col min="3070" max="3070" customWidth="true" style="46" width="7.28515625" collapsed="false"/>
    <col min="3071" max="3071" style="46" width="8.7109375" collapsed="false"/>
    <col min="3072" max="3073" bestFit="true" customWidth="true" style="46" width="15.0" collapsed="false"/>
    <col min="3074" max="3074" customWidth="true" style="46" width="13.7109375" collapsed="false"/>
    <col min="3075" max="3075" bestFit="true" customWidth="true" style="46" width="15.0" collapsed="false"/>
    <col min="3076" max="3076" bestFit="true" customWidth="true" style="46" width="13.42578125" collapsed="false"/>
    <col min="3077" max="3077" customWidth="true" style="46" width="15.0" collapsed="false"/>
    <col min="3078" max="3078" bestFit="true" customWidth="true" style="46" width="13.42578125" collapsed="false"/>
    <col min="3079" max="3080" customWidth="true" style="46" width="13.28515625" collapsed="false"/>
    <col min="3081" max="3316" style="46" width="8.7109375" collapsed="false"/>
    <col min="3317" max="3317" customWidth="true" style="46" width="6.28515625" collapsed="false"/>
    <col min="3318" max="3318" customWidth="true" style="46" width="49.0" collapsed="false"/>
    <col min="3319" max="3320" customWidth="true" style="46" width="14.7109375" collapsed="false"/>
    <col min="3321" max="3321" customWidth="true" style="46" width="15.7109375" collapsed="false"/>
    <col min="3322" max="3322" customWidth="true" style="46" width="7.0" collapsed="false"/>
    <col min="3323" max="3324" customWidth="true" style="46" width="7.28515625" collapsed="false"/>
    <col min="3325" max="3325" customWidth="true" style="46" width="11.0" collapsed="false"/>
    <col min="3326" max="3326" customWidth="true" style="46" width="7.28515625" collapsed="false"/>
    <col min="3327" max="3327" style="46" width="8.7109375" collapsed="false"/>
    <col min="3328" max="3329" bestFit="true" customWidth="true" style="46" width="15.0" collapsed="false"/>
    <col min="3330" max="3330" customWidth="true" style="46" width="13.7109375" collapsed="false"/>
    <col min="3331" max="3331" bestFit="true" customWidth="true" style="46" width="15.0" collapsed="false"/>
    <col min="3332" max="3332" bestFit="true" customWidth="true" style="46" width="13.42578125" collapsed="false"/>
    <col min="3333" max="3333" customWidth="true" style="46" width="15.0" collapsed="false"/>
    <col min="3334" max="3334" bestFit="true" customWidth="true" style="46" width="13.42578125" collapsed="false"/>
    <col min="3335" max="3336" customWidth="true" style="46" width="13.28515625" collapsed="false"/>
    <col min="3337" max="3572" style="46" width="8.7109375" collapsed="false"/>
    <col min="3573" max="3573" customWidth="true" style="46" width="6.28515625" collapsed="false"/>
    <col min="3574" max="3574" customWidth="true" style="46" width="49.0" collapsed="false"/>
    <col min="3575" max="3576" customWidth="true" style="46" width="14.7109375" collapsed="false"/>
    <col min="3577" max="3577" customWidth="true" style="46" width="15.7109375" collapsed="false"/>
    <col min="3578" max="3578" customWidth="true" style="46" width="7.0" collapsed="false"/>
    <col min="3579" max="3580" customWidth="true" style="46" width="7.28515625" collapsed="false"/>
    <col min="3581" max="3581" customWidth="true" style="46" width="11.0" collapsed="false"/>
    <col min="3582" max="3582" customWidth="true" style="46" width="7.28515625" collapsed="false"/>
    <col min="3583" max="3583" style="46" width="8.7109375" collapsed="false"/>
    <col min="3584" max="3585" bestFit="true" customWidth="true" style="46" width="15.0" collapsed="false"/>
    <col min="3586" max="3586" customWidth="true" style="46" width="13.7109375" collapsed="false"/>
    <col min="3587" max="3587" bestFit="true" customWidth="true" style="46" width="15.0" collapsed="false"/>
    <col min="3588" max="3588" bestFit="true" customWidth="true" style="46" width="13.42578125" collapsed="false"/>
    <col min="3589" max="3589" customWidth="true" style="46" width="15.0" collapsed="false"/>
    <col min="3590" max="3590" bestFit="true" customWidth="true" style="46" width="13.42578125" collapsed="false"/>
    <col min="3591" max="3592" customWidth="true" style="46" width="13.28515625" collapsed="false"/>
    <col min="3593" max="3828" style="46" width="8.7109375" collapsed="false"/>
    <col min="3829" max="3829" customWidth="true" style="46" width="6.28515625" collapsed="false"/>
    <col min="3830" max="3830" customWidth="true" style="46" width="49.0" collapsed="false"/>
    <col min="3831" max="3832" customWidth="true" style="46" width="14.7109375" collapsed="false"/>
    <col min="3833" max="3833" customWidth="true" style="46" width="15.7109375" collapsed="false"/>
    <col min="3834" max="3834" customWidth="true" style="46" width="7.0" collapsed="false"/>
    <col min="3835" max="3836" customWidth="true" style="46" width="7.28515625" collapsed="false"/>
    <col min="3837" max="3837" customWidth="true" style="46" width="11.0" collapsed="false"/>
    <col min="3838" max="3838" customWidth="true" style="46" width="7.28515625" collapsed="false"/>
    <col min="3839" max="3839" style="46" width="8.7109375" collapsed="false"/>
    <col min="3840" max="3841" bestFit="true" customWidth="true" style="46" width="15.0" collapsed="false"/>
    <col min="3842" max="3842" customWidth="true" style="46" width="13.7109375" collapsed="false"/>
    <col min="3843" max="3843" bestFit="true" customWidth="true" style="46" width="15.0" collapsed="false"/>
    <col min="3844" max="3844" bestFit="true" customWidth="true" style="46" width="13.42578125" collapsed="false"/>
    <col min="3845" max="3845" customWidth="true" style="46" width="15.0" collapsed="false"/>
    <col min="3846" max="3846" bestFit="true" customWidth="true" style="46" width="13.42578125" collapsed="false"/>
    <col min="3847" max="3848" customWidth="true" style="46" width="13.28515625" collapsed="false"/>
    <col min="3849" max="4084" style="46" width="8.7109375" collapsed="false"/>
    <col min="4085" max="4085" customWidth="true" style="46" width="6.28515625" collapsed="false"/>
    <col min="4086" max="4086" customWidth="true" style="46" width="49.0" collapsed="false"/>
    <col min="4087" max="4088" customWidth="true" style="46" width="14.7109375" collapsed="false"/>
    <col min="4089" max="4089" customWidth="true" style="46" width="15.7109375" collapsed="false"/>
    <col min="4090" max="4090" customWidth="true" style="46" width="7.0" collapsed="false"/>
    <col min="4091" max="4092" customWidth="true" style="46" width="7.28515625" collapsed="false"/>
    <col min="4093" max="4093" customWidth="true" style="46" width="11.0" collapsed="false"/>
    <col min="4094" max="4094" customWidth="true" style="46" width="7.28515625" collapsed="false"/>
    <col min="4095" max="4095" style="46" width="8.7109375" collapsed="false"/>
    <col min="4096" max="4097" bestFit="true" customWidth="true" style="46" width="15.0" collapsed="false"/>
    <col min="4098" max="4098" customWidth="true" style="46" width="13.7109375" collapsed="false"/>
    <col min="4099" max="4099" bestFit="true" customWidth="true" style="46" width="15.0" collapsed="false"/>
    <col min="4100" max="4100" bestFit="true" customWidth="true" style="46" width="13.42578125" collapsed="false"/>
    <col min="4101" max="4101" customWidth="true" style="46" width="15.0" collapsed="false"/>
    <col min="4102" max="4102" bestFit="true" customWidth="true" style="46" width="13.42578125" collapsed="false"/>
    <col min="4103" max="4104" customWidth="true" style="46" width="13.28515625" collapsed="false"/>
    <col min="4105" max="4340" style="46" width="8.7109375" collapsed="false"/>
    <col min="4341" max="4341" customWidth="true" style="46" width="6.28515625" collapsed="false"/>
    <col min="4342" max="4342" customWidth="true" style="46" width="49.0" collapsed="false"/>
    <col min="4343" max="4344" customWidth="true" style="46" width="14.7109375" collapsed="false"/>
    <col min="4345" max="4345" customWidth="true" style="46" width="15.7109375" collapsed="false"/>
    <col min="4346" max="4346" customWidth="true" style="46" width="7.0" collapsed="false"/>
    <col min="4347" max="4348" customWidth="true" style="46" width="7.28515625" collapsed="false"/>
    <col min="4349" max="4349" customWidth="true" style="46" width="11.0" collapsed="false"/>
    <col min="4350" max="4350" customWidth="true" style="46" width="7.28515625" collapsed="false"/>
    <col min="4351" max="4351" style="46" width="8.7109375" collapsed="false"/>
    <col min="4352" max="4353" bestFit="true" customWidth="true" style="46" width="15.0" collapsed="false"/>
    <col min="4354" max="4354" customWidth="true" style="46" width="13.7109375" collapsed="false"/>
    <col min="4355" max="4355" bestFit="true" customWidth="true" style="46" width="15.0" collapsed="false"/>
    <col min="4356" max="4356" bestFit="true" customWidth="true" style="46" width="13.42578125" collapsed="false"/>
    <col min="4357" max="4357" customWidth="true" style="46" width="15.0" collapsed="false"/>
    <col min="4358" max="4358" bestFit="true" customWidth="true" style="46" width="13.42578125" collapsed="false"/>
    <col min="4359" max="4360" customWidth="true" style="46" width="13.28515625" collapsed="false"/>
    <col min="4361" max="4596" style="46" width="8.7109375" collapsed="false"/>
    <col min="4597" max="4597" customWidth="true" style="46" width="6.28515625" collapsed="false"/>
    <col min="4598" max="4598" customWidth="true" style="46" width="49.0" collapsed="false"/>
    <col min="4599" max="4600" customWidth="true" style="46" width="14.7109375" collapsed="false"/>
    <col min="4601" max="4601" customWidth="true" style="46" width="15.7109375" collapsed="false"/>
    <col min="4602" max="4602" customWidth="true" style="46" width="7.0" collapsed="false"/>
    <col min="4603" max="4604" customWidth="true" style="46" width="7.28515625" collapsed="false"/>
    <col min="4605" max="4605" customWidth="true" style="46" width="11.0" collapsed="false"/>
    <col min="4606" max="4606" customWidth="true" style="46" width="7.28515625" collapsed="false"/>
    <col min="4607" max="4607" style="46" width="8.7109375" collapsed="false"/>
    <col min="4608" max="4609" bestFit="true" customWidth="true" style="46" width="15.0" collapsed="false"/>
    <col min="4610" max="4610" customWidth="true" style="46" width="13.7109375" collapsed="false"/>
    <col min="4611" max="4611" bestFit="true" customWidth="true" style="46" width="15.0" collapsed="false"/>
    <col min="4612" max="4612" bestFit="true" customWidth="true" style="46" width="13.42578125" collapsed="false"/>
    <col min="4613" max="4613" customWidth="true" style="46" width="15.0" collapsed="false"/>
    <col min="4614" max="4614" bestFit="true" customWidth="true" style="46" width="13.42578125" collapsed="false"/>
    <col min="4615" max="4616" customWidth="true" style="46" width="13.28515625" collapsed="false"/>
    <col min="4617" max="4852" style="46" width="8.7109375" collapsed="false"/>
    <col min="4853" max="4853" customWidth="true" style="46" width="6.28515625" collapsed="false"/>
    <col min="4854" max="4854" customWidth="true" style="46" width="49.0" collapsed="false"/>
    <col min="4855" max="4856" customWidth="true" style="46" width="14.7109375" collapsed="false"/>
    <col min="4857" max="4857" customWidth="true" style="46" width="15.7109375" collapsed="false"/>
    <col min="4858" max="4858" customWidth="true" style="46" width="7.0" collapsed="false"/>
    <col min="4859" max="4860" customWidth="true" style="46" width="7.28515625" collapsed="false"/>
    <col min="4861" max="4861" customWidth="true" style="46" width="11.0" collapsed="false"/>
    <col min="4862" max="4862" customWidth="true" style="46" width="7.28515625" collapsed="false"/>
    <col min="4863" max="4863" style="46" width="8.7109375" collapsed="false"/>
    <col min="4864" max="4865" bestFit="true" customWidth="true" style="46" width="15.0" collapsed="false"/>
    <col min="4866" max="4866" customWidth="true" style="46" width="13.7109375" collapsed="false"/>
    <col min="4867" max="4867" bestFit="true" customWidth="true" style="46" width="15.0" collapsed="false"/>
    <col min="4868" max="4868" bestFit="true" customWidth="true" style="46" width="13.42578125" collapsed="false"/>
    <col min="4869" max="4869" customWidth="true" style="46" width="15.0" collapsed="false"/>
    <col min="4870" max="4870" bestFit="true" customWidth="true" style="46" width="13.42578125" collapsed="false"/>
    <col min="4871" max="4872" customWidth="true" style="46" width="13.28515625" collapsed="false"/>
    <col min="4873" max="5108" style="46" width="8.7109375" collapsed="false"/>
    <col min="5109" max="5109" customWidth="true" style="46" width="6.28515625" collapsed="false"/>
    <col min="5110" max="5110" customWidth="true" style="46" width="49.0" collapsed="false"/>
    <col min="5111" max="5112" customWidth="true" style="46" width="14.7109375" collapsed="false"/>
    <col min="5113" max="5113" customWidth="true" style="46" width="15.7109375" collapsed="false"/>
    <col min="5114" max="5114" customWidth="true" style="46" width="7.0" collapsed="false"/>
    <col min="5115" max="5116" customWidth="true" style="46" width="7.28515625" collapsed="false"/>
    <col min="5117" max="5117" customWidth="true" style="46" width="11.0" collapsed="false"/>
    <col min="5118" max="5118" customWidth="true" style="46" width="7.28515625" collapsed="false"/>
    <col min="5119" max="5119" style="46" width="8.7109375" collapsed="false"/>
    <col min="5120" max="5121" bestFit="true" customWidth="true" style="46" width="15.0" collapsed="false"/>
    <col min="5122" max="5122" customWidth="true" style="46" width="13.7109375" collapsed="false"/>
    <col min="5123" max="5123" bestFit="true" customWidth="true" style="46" width="15.0" collapsed="false"/>
    <col min="5124" max="5124" bestFit="true" customWidth="true" style="46" width="13.42578125" collapsed="false"/>
    <col min="5125" max="5125" customWidth="true" style="46" width="15.0" collapsed="false"/>
    <col min="5126" max="5126" bestFit="true" customWidth="true" style="46" width="13.42578125" collapsed="false"/>
    <col min="5127" max="5128" customWidth="true" style="46" width="13.28515625" collapsed="false"/>
    <col min="5129" max="5364" style="46" width="8.7109375" collapsed="false"/>
    <col min="5365" max="5365" customWidth="true" style="46" width="6.28515625" collapsed="false"/>
    <col min="5366" max="5366" customWidth="true" style="46" width="49.0" collapsed="false"/>
    <col min="5367" max="5368" customWidth="true" style="46" width="14.7109375" collapsed="false"/>
    <col min="5369" max="5369" customWidth="true" style="46" width="15.7109375" collapsed="false"/>
    <col min="5370" max="5370" customWidth="true" style="46" width="7.0" collapsed="false"/>
    <col min="5371" max="5372" customWidth="true" style="46" width="7.28515625" collapsed="false"/>
    <col min="5373" max="5373" customWidth="true" style="46" width="11.0" collapsed="false"/>
    <col min="5374" max="5374" customWidth="true" style="46" width="7.28515625" collapsed="false"/>
    <col min="5375" max="5375" style="46" width="8.7109375" collapsed="false"/>
    <col min="5376" max="5377" bestFit="true" customWidth="true" style="46" width="15.0" collapsed="false"/>
    <col min="5378" max="5378" customWidth="true" style="46" width="13.7109375" collapsed="false"/>
    <col min="5379" max="5379" bestFit="true" customWidth="true" style="46" width="15.0" collapsed="false"/>
    <col min="5380" max="5380" bestFit="true" customWidth="true" style="46" width="13.42578125" collapsed="false"/>
    <col min="5381" max="5381" customWidth="true" style="46" width="15.0" collapsed="false"/>
    <col min="5382" max="5382" bestFit="true" customWidth="true" style="46" width="13.42578125" collapsed="false"/>
    <col min="5383" max="5384" customWidth="true" style="46" width="13.28515625" collapsed="false"/>
    <col min="5385" max="5620" style="46" width="8.7109375" collapsed="false"/>
    <col min="5621" max="5621" customWidth="true" style="46" width="6.28515625" collapsed="false"/>
    <col min="5622" max="5622" customWidth="true" style="46" width="49.0" collapsed="false"/>
    <col min="5623" max="5624" customWidth="true" style="46" width="14.7109375" collapsed="false"/>
    <col min="5625" max="5625" customWidth="true" style="46" width="15.7109375" collapsed="false"/>
    <col min="5626" max="5626" customWidth="true" style="46" width="7.0" collapsed="false"/>
    <col min="5627" max="5628" customWidth="true" style="46" width="7.28515625" collapsed="false"/>
    <col min="5629" max="5629" customWidth="true" style="46" width="11.0" collapsed="false"/>
    <col min="5630" max="5630" customWidth="true" style="46" width="7.28515625" collapsed="false"/>
    <col min="5631" max="5631" style="46" width="8.7109375" collapsed="false"/>
    <col min="5632" max="5633" bestFit="true" customWidth="true" style="46" width="15.0" collapsed="false"/>
    <col min="5634" max="5634" customWidth="true" style="46" width="13.7109375" collapsed="false"/>
    <col min="5635" max="5635" bestFit="true" customWidth="true" style="46" width="15.0" collapsed="false"/>
    <col min="5636" max="5636" bestFit="true" customWidth="true" style="46" width="13.42578125" collapsed="false"/>
    <col min="5637" max="5637" customWidth="true" style="46" width="15.0" collapsed="false"/>
    <col min="5638" max="5638" bestFit="true" customWidth="true" style="46" width="13.42578125" collapsed="false"/>
    <col min="5639" max="5640" customWidth="true" style="46" width="13.28515625" collapsed="false"/>
    <col min="5641" max="5876" style="46" width="8.7109375" collapsed="false"/>
    <col min="5877" max="5877" customWidth="true" style="46" width="6.28515625" collapsed="false"/>
    <col min="5878" max="5878" customWidth="true" style="46" width="49.0" collapsed="false"/>
    <col min="5879" max="5880" customWidth="true" style="46" width="14.7109375" collapsed="false"/>
    <col min="5881" max="5881" customWidth="true" style="46" width="15.7109375" collapsed="false"/>
    <col min="5882" max="5882" customWidth="true" style="46" width="7.0" collapsed="false"/>
    <col min="5883" max="5884" customWidth="true" style="46" width="7.28515625" collapsed="false"/>
    <col min="5885" max="5885" customWidth="true" style="46" width="11.0" collapsed="false"/>
    <col min="5886" max="5886" customWidth="true" style="46" width="7.28515625" collapsed="false"/>
    <col min="5887" max="5887" style="46" width="8.7109375" collapsed="false"/>
    <col min="5888" max="5889" bestFit="true" customWidth="true" style="46" width="15.0" collapsed="false"/>
    <col min="5890" max="5890" customWidth="true" style="46" width="13.7109375" collapsed="false"/>
    <col min="5891" max="5891" bestFit="true" customWidth="true" style="46" width="15.0" collapsed="false"/>
    <col min="5892" max="5892" bestFit="true" customWidth="true" style="46" width="13.42578125" collapsed="false"/>
    <col min="5893" max="5893" customWidth="true" style="46" width="15.0" collapsed="false"/>
    <col min="5894" max="5894" bestFit="true" customWidth="true" style="46" width="13.42578125" collapsed="false"/>
    <col min="5895" max="5896" customWidth="true" style="46" width="13.28515625" collapsed="false"/>
    <col min="5897" max="6132" style="46" width="8.7109375" collapsed="false"/>
    <col min="6133" max="6133" customWidth="true" style="46" width="6.28515625" collapsed="false"/>
    <col min="6134" max="6134" customWidth="true" style="46" width="49.0" collapsed="false"/>
    <col min="6135" max="6136" customWidth="true" style="46" width="14.7109375" collapsed="false"/>
    <col min="6137" max="6137" customWidth="true" style="46" width="15.7109375" collapsed="false"/>
    <col min="6138" max="6138" customWidth="true" style="46" width="7.0" collapsed="false"/>
    <col min="6139" max="6140" customWidth="true" style="46" width="7.28515625" collapsed="false"/>
    <col min="6141" max="6141" customWidth="true" style="46" width="11.0" collapsed="false"/>
    <col min="6142" max="6142" customWidth="true" style="46" width="7.28515625" collapsed="false"/>
    <col min="6143" max="6143" style="46" width="8.7109375" collapsed="false"/>
    <col min="6144" max="6145" bestFit="true" customWidth="true" style="46" width="15.0" collapsed="false"/>
    <col min="6146" max="6146" customWidth="true" style="46" width="13.7109375" collapsed="false"/>
    <col min="6147" max="6147" bestFit="true" customWidth="true" style="46" width="15.0" collapsed="false"/>
    <col min="6148" max="6148" bestFit="true" customWidth="true" style="46" width="13.42578125" collapsed="false"/>
    <col min="6149" max="6149" customWidth="true" style="46" width="15.0" collapsed="false"/>
    <col min="6150" max="6150" bestFit="true" customWidth="true" style="46" width="13.42578125" collapsed="false"/>
    <col min="6151" max="6152" customWidth="true" style="46" width="13.28515625" collapsed="false"/>
    <col min="6153" max="6388" style="46" width="8.7109375" collapsed="false"/>
    <col min="6389" max="6389" customWidth="true" style="46" width="6.28515625" collapsed="false"/>
    <col min="6390" max="6390" customWidth="true" style="46" width="49.0" collapsed="false"/>
    <col min="6391" max="6392" customWidth="true" style="46" width="14.7109375" collapsed="false"/>
    <col min="6393" max="6393" customWidth="true" style="46" width="15.7109375" collapsed="false"/>
    <col min="6394" max="6394" customWidth="true" style="46" width="7.0" collapsed="false"/>
    <col min="6395" max="6396" customWidth="true" style="46" width="7.28515625" collapsed="false"/>
    <col min="6397" max="6397" customWidth="true" style="46" width="11.0" collapsed="false"/>
    <col min="6398" max="6398" customWidth="true" style="46" width="7.28515625" collapsed="false"/>
    <col min="6399" max="6399" style="46" width="8.7109375" collapsed="false"/>
    <col min="6400" max="6401" bestFit="true" customWidth="true" style="46" width="15.0" collapsed="false"/>
    <col min="6402" max="6402" customWidth="true" style="46" width="13.7109375" collapsed="false"/>
    <col min="6403" max="6403" bestFit="true" customWidth="true" style="46" width="15.0" collapsed="false"/>
    <col min="6404" max="6404" bestFit="true" customWidth="true" style="46" width="13.42578125" collapsed="false"/>
    <col min="6405" max="6405" customWidth="true" style="46" width="15.0" collapsed="false"/>
    <col min="6406" max="6406" bestFit="true" customWidth="true" style="46" width="13.42578125" collapsed="false"/>
    <col min="6407" max="6408" customWidth="true" style="46" width="13.28515625" collapsed="false"/>
    <col min="6409" max="6644" style="46" width="8.7109375" collapsed="false"/>
    <col min="6645" max="6645" customWidth="true" style="46" width="6.28515625" collapsed="false"/>
    <col min="6646" max="6646" customWidth="true" style="46" width="49.0" collapsed="false"/>
    <col min="6647" max="6648" customWidth="true" style="46" width="14.7109375" collapsed="false"/>
    <col min="6649" max="6649" customWidth="true" style="46" width="15.7109375" collapsed="false"/>
    <col min="6650" max="6650" customWidth="true" style="46" width="7.0" collapsed="false"/>
    <col min="6651" max="6652" customWidth="true" style="46" width="7.28515625" collapsed="false"/>
    <col min="6653" max="6653" customWidth="true" style="46" width="11.0" collapsed="false"/>
    <col min="6654" max="6654" customWidth="true" style="46" width="7.28515625" collapsed="false"/>
    <col min="6655" max="6655" style="46" width="8.7109375" collapsed="false"/>
    <col min="6656" max="6657" bestFit="true" customWidth="true" style="46" width="15.0" collapsed="false"/>
    <col min="6658" max="6658" customWidth="true" style="46" width="13.7109375" collapsed="false"/>
    <col min="6659" max="6659" bestFit="true" customWidth="true" style="46" width="15.0" collapsed="false"/>
    <col min="6660" max="6660" bestFit="true" customWidth="true" style="46" width="13.42578125" collapsed="false"/>
    <col min="6661" max="6661" customWidth="true" style="46" width="15.0" collapsed="false"/>
    <col min="6662" max="6662" bestFit="true" customWidth="true" style="46" width="13.42578125" collapsed="false"/>
    <col min="6663" max="6664" customWidth="true" style="46" width="13.28515625" collapsed="false"/>
    <col min="6665" max="6900" style="46" width="8.7109375" collapsed="false"/>
    <col min="6901" max="6901" customWidth="true" style="46" width="6.28515625" collapsed="false"/>
    <col min="6902" max="6902" customWidth="true" style="46" width="49.0" collapsed="false"/>
    <col min="6903" max="6904" customWidth="true" style="46" width="14.7109375" collapsed="false"/>
    <col min="6905" max="6905" customWidth="true" style="46" width="15.7109375" collapsed="false"/>
    <col min="6906" max="6906" customWidth="true" style="46" width="7.0" collapsed="false"/>
    <col min="6907" max="6908" customWidth="true" style="46" width="7.28515625" collapsed="false"/>
    <col min="6909" max="6909" customWidth="true" style="46" width="11.0" collapsed="false"/>
    <col min="6910" max="6910" customWidth="true" style="46" width="7.28515625" collapsed="false"/>
    <col min="6911" max="6911" style="46" width="8.7109375" collapsed="false"/>
    <col min="6912" max="6913" bestFit="true" customWidth="true" style="46" width="15.0" collapsed="false"/>
    <col min="6914" max="6914" customWidth="true" style="46" width="13.7109375" collapsed="false"/>
    <col min="6915" max="6915" bestFit="true" customWidth="true" style="46" width="15.0" collapsed="false"/>
    <col min="6916" max="6916" bestFit="true" customWidth="true" style="46" width="13.42578125" collapsed="false"/>
    <col min="6917" max="6917" customWidth="true" style="46" width="15.0" collapsed="false"/>
    <col min="6918" max="6918" bestFit="true" customWidth="true" style="46" width="13.42578125" collapsed="false"/>
    <col min="6919" max="6920" customWidth="true" style="46" width="13.28515625" collapsed="false"/>
    <col min="6921" max="7156" style="46" width="8.7109375" collapsed="false"/>
    <col min="7157" max="7157" customWidth="true" style="46" width="6.28515625" collapsed="false"/>
    <col min="7158" max="7158" customWidth="true" style="46" width="49.0" collapsed="false"/>
    <col min="7159" max="7160" customWidth="true" style="46" width="14.7109375" collapsed="false"/>
    <col min="7161" max="7161" customWidth="true" style="46" width="15.7109375" collapsed="false"/>
    <col min="7162" max="7162" customWidth="true" style="46" width="7.0" collapsed="false"/>
    <col min="7163" max="7164" customWidth="true" style="46" width="7.28515625" collapsed="false"/>
    <col min="7165" max="7165" customWidth="true" style="46" width="11.0" collapsed="false"/>
    <col min="7166" max="7166" customWidth="true" style="46" width="7.28515625" collapsed="false"/>
    <col min="7167" max="7167" style="46" width="8.7109375" collapsed="false"/>
    <col min="7168" max="7169" bestFit="true" customWidth="true" style="46" width="15.0" collapsed="false"/>
    <col min="7170" max="7170" customWidth="true" style="46" width="13.7109375" collapsed="false"/>
    <col min="7171" max="7171" bestFit="true" customWidth="true" style="46" width="15.0" collapsed="false"/>
    <col min="7172" max="7172" bestFit="true" customWidth="true" style="46" width="13.42578125" collapsed="false"/>
    <col min="7173" max="7173" customWidth="true" style="46" width="15.0" collapsed="false"/>
    <col min="7174" max="7174" bestFit="true" customWidth="true" style="46" width="13.42578125" collapsed="false"/>
    <col min="7175" max="7176" customWidth="true" style="46" width="13.28515625" collapsed="false"/>
    <col min="7177" max="7412" style="46" width="8.7109375" collapsed="false"/>
    <col min="7413" max="7413" customWidth="true" style="46" width="6.28515625" collapsed="false"/>
    <col min="7414" max="7414" customWidth="true" style="46" width="49.0" collapsed="false"/>
    <col min="7415" max="7416" customWidth="true" style="46" width="14.7109375" collapsed="false"/>
    <col min="7417" max="7417" customWidth="true" style="46" width="15.7109375" collapsed="false"/>
    <col min="7418" max="7418" customWidth="true" style="46" width="7.0" collapsed="false"/>
    <col min="7419" max="7420" customWidth="true" style="46" width="7.28515625" collapsed="false"/>
    <col min="7421" max="7421" customWidth="true" style="46" width="11.0" collapsed="false"/>
    <col min="7422" max="7422" customWidth="true" style="46" width="7.28515625" collapsed="false"/>
    <col min="7423" max="7423" style="46" width="8.7109375" collapsed="false"/>
    <col min="7424" max="7425" bestFit="true" customWidth="true" style="46" width="15.0" collapsed="false"/>
    <col min="7426" max="7426" customWidth="true" style="46" width="13.7109375" collapsed="false"/>
    <col min="7427" max="7427" bestFit="true" customWidth="true" style="46" width="15.0" collapsed="false"/>
    <col min="7428" max="7428" bestFit="true" customWidth="true" style="46" width="13.42578125" collapsed="false"/>
    <col min="7429" max="7429" customWidth="true" style="46" width="15.0" collapsed="false"/>
    <col min="7430" max="7430" bestFit="true" customWidth="true" style="46" width="13.42578125" collapsed="false"/>
    <col min="7431" max="7432" customWidth="true" style="46" width="13.28515625" collapsed="false"/>
    <col min="7433" max="7668" style="46" width="8.7109375" collapsed="false"/>
    <col min="7669" max="7669" customWidth="true" style="46" width="6.28515625" collapsed="false"/>
    <col min="7670" max="7670" customWidth="true" style="46" width="49.0" collapsed="false"/>
    <col min="7671" max="7672" customWidth="true" style="46" width="14.7109375" collapsed="false"/>
    <col min="7673" max="7673" customWidth="true" style="46" width="15.7109375" collapsed="false"/>
    <col min="7674" max="7674" customWidth="true" style="46" width="7.0" collapsed="false"/>
    <col min="7675" max="7676" customWidth="true" style="46" width="7.28515625" collapsed="false"/>
    <col min="7677" max="7677" customWidth="true" style="46" width="11.0" collapsed="false"/>
    <col min="7678" max="7678" customWidth="true" style="46" width="7.28515625" collapsed="false"/>
    <col min="7679" max="7679" style="46" width="8.7109375" collapsed="false"/>
    <col min="7680" max="7681" bestFit="true" customWidth="true" style="46" width="15.0" collapsed="false"/>
    <col min="7682" max="7682" customWidth="true" style="46" width="13.7109375" collapsed="false"/>
    <col min="7683" max="7683" bestFit="true" customWidth="true" style="46" width="15.0" collapsed="false"/>
    <col min="7684" max="7684" bestFit="true" customWidth="true" style="46" width="13.42578125" collapsed="false"/>
    <col min="7685" max="7685" customWidth="true" style="46" width="15.0" collapsed="false"/>
    <col min="7686" max="7686" bestFit="true" customWidth="true" style="46" width="13.42578125" collapsed="false"/>
    <col min="7687" max="7688" customWidth="true" style="46" width="13.28515625" collapsed="false"/>
    <col min="7689" max="7924" style="46" width="8.7109375" collapsed="false"/>
    <col min="7925" max="7925" customWidth="true" style="46" width="6.28515625" collapsed="false"/>
    <col min="7926" max="7926" customWidth="true" style="46" width="49.0" collapsed="false"/>
    <col min="7927" max="7928" customWidth="true" style="46" width="14.7109375" collapsed="false"/>
    <col min="7929" max="7929" customWidth="true" style="46" width="15.7109375" collapsed="false"/>
    <col min="7930" max="7930" customWidth="true" style="46" width="7.0" collapsed="false"/>
    <col min="7931" max="7932" customWidth="true" style="46" width="7.28515625" collapsed="false"/>
    <col min="7933" max="7933" customWidth="true" style="46" width="11.0" collapsed="false"/>
    <col min="7934" max="7934" customWidth="true" style="46" width="7.28515625" collapsed="false"/>
    <col min="7935" max="7935" style="46" width="8.7109375" collapsed="false"/>
    <col min="7936" max="7937" bestFit="true" customWidth="true" style="46" width="15.0" collapsed="false"/>
    <col min="7938" max="7938" customWidth="true" style="46" width="13.7109375" collapsed="false"/>
    <col min="7939" max="7939" bestFit="true" customWidth="true" style="46" width="15.0" collapsed="false"/>
    <col min="7940" max="7940" bestFit="true" customWidth="true" style="46" width="13.42578125" collapsed="false"/>
    <col min="7941" max="7941" customWidth="true" style="46" width="15.0" collapsed="false"/>
    <col min="7942" max="7942" bestFit="true" customWidth="true" style="46" width="13.42578125" collapsed="false"/>
    <col min="7943" max="7944" customWidth="true" style="46" width="13.28515625" collapsed="false"/>
    <col min="7945" max="8180" style="46" width="8.7109375" collapsed="false"/>
    <col min="8181" max="8181" customWidth="true" style="46" width="6.28515625" collapsed="false"/>
    <col min="8182" max="8182" customWidth="true" style="46" width="49.0" collapsed="false"/>
    <col min="8183" max="8184" customWidth="true" style="46" width="14.7109375" collapsed="false"/>
    <col min="8185" max="8185" customWidth="true" style="46" width="15.7109375" collapsed="false"/>
    <col min="8186" max="8186" customWidth="true" style="46" width="7.0" collapsed="false"/>
    <col min="8187" max="8188" customWidth="true" style="46" width="7.28515625" collapsed="false"/>
    <col min="8189" max="8189" customWidth="true" style="46" width="11.0" collapsed="false"/>
    <col min="8190" max="8190" customWidth="true" style="46" width="7.28515625" collapsed="false"/>
    <col min="8191" max="8191" style="46" width="8.7109375" collapsed="false"/>
    <col min="8192" max="8193" bestFit="true" customWidth="true" style="46" width="15.0" collapsed="false"/>
    <col min="8194" max="8194" customWidth="true" style="46" width="13.7109375" collapsed="false"/>
    <col min="8195" max="8195" bestFit="true" customWidth="true" style="46" width="15.0" collapsed="false"/>
    <col min="8196" max="8196" bestFit="true" customWidth="true" style="46" width="13.42578125" collapsed="false"/>
    <col min="8197" max="8197" customWidth="true" style="46" width="15.0" collapsed="false"/>
    <col min="8198" max="8198" bestFit="true" customWidth="true" style="46" width="13.42578125" collapsed="false"/>
    <col min="8199" max="8200" customWidth="true" style="46" width="13.28515625" collapsed="false"/>
    <col min="8201" max="8436" style="46" width="8.7109375" collapsed="false"/>
    <col min="8437" max="8437" customWidth="true" style="46" width="6.28515625" collapsed="false"/>
    <col min="8438" max="8438" customWidth="true" style="46" width="49.0" collapsed="false"/>
    <col min="8439" max="8440" customWidth="true" style="46" width="14.7109375" collapsed="false"/>
    <col min="8441" max="8441" customWidth="true" style="46" width="15.7109375" collapsed="false"/>
    <col min="8442" max="8442" customWidth="true" style="46" width="7.0" collapsed="false"/>
    <col min="8443" max="8444" customWidth="true" style="46" width="7.28515625" collapsed="false"/>
    <col min="8445" max="8445" customWidth="true" style="46" width="11.0" collapsed="false"/>
    <col min="8446" max="8446" customWidth="true" style="46" width="7.28515625" collapsed="false"/>
    <col min="8447" max="8447" style="46" width="8.7109375" collapsed="false"/>
    <col min="8448" max="8449" bestFit="true" customWidth="true" style="46" width="15.0" collapsed="false"/>
    <col min="8450" max="8450" customWidth="true" style="46" width="13.7109375" collapsed="false"/>
    <col min="8451" max="8451" bestFit="true" customWidth="true" style="46" width="15.0" collapsed="false"/>
    <col min="8452" max="8452" bestFit="true" customWidth="true" style="46" width="13.42578125" collapsed="false"/>
    <col min="8453" max="8453" customWidth="true" style="46" width="15.0" collapsed="false"/>
    <col min="8454" max="8454" bestFit="true" customWidth="true" style="46" width="13.42578125" collapsed="false"/>
    <col min="8455" max="8456" customWidth="true" style="46" width="13.28515625" collapsed="false"/>
    <col min="8457" max="8692" style="46" width="8.7109375" collapsed="false"/>
    <col min="8693" max="8693" customWidth="true" style="46" width="6.28515625" collapsed="false"/>
    <col min="8694" max="8694" customWidth="true" style="46" width="49.0" collapsed="false"/>
    <col min="8695" max="8696" customWidth="true" style="46" width="14.7109375" collapsed="false"/>
    <col min="8697" max="8697" customWidth="true" style="46" width="15.7109375" collapsed="false"/>
    <col min="8698" max="8698" customWidth="true" style="46" width="7.0" collapsed="false"/>
    <col min="8699" max="8700" customWidth="true" style="46" width="7.28515625" collapsed="false"/>
    <col min="8701" max="8701" customWidth="true" style="46" width="11.0" collapsed="false"/>
    <col min="8702" max="8702" customWidth="true" style="46" width="7.28515625" collapsed="false"/>
    <col min="8703" max="8703" style="46" width="8.7109375" collapsed="false"/>
    <col min="8704" max="8705" bestFit="true" customWidth="true" style="46" width="15.0" collapsed="false"/>
    <col min="8706" max="8706" customWidth="true" style="46" width="13.7109375" collapsed="false"/>
    <col min="8707" max="8707" bestFit="true" customWidth="true" style="46" width="15.0" collapsed="false"/>
    <col min="8708" max="8708" bestFit="true" customWidth="true" style="46" width="13.42578125" collapsed="false"/>
    <col min="8709" max="8709" customWidth="true" style="46" width="15.0" collapsed="false"/>
    <col min="8710" max="8710" bestFit="true" customWidth="true" style="46" width="13.42578125" collapsed="false"/>
    <col min="8711" max="8712" customWidth="true" style="46" width="13.28515625" collapsed="false"/>
    <col min="8713" max="8948" style="46" width="8.7109375" collapsed="false"/>
    <col min="8949" max="8949" customWidth="true" style="46" width="6.28515625" collapsed="false"/>
    <col min="8950" max="8950" customWidth="true" style="46" width="49.0" collapsed="false"/>
    <col min="8951" max="8952" customWidth="true" style="46" width="14.7109375" collapsed="false"/>
    <col min="8953" max="8953" customWidth="true" style="46" width="15.7109375" collapsed="false"/>
    <col min="8954" max="8954" customWidth="true" style="46" width="7.0" collapsed="false"/>
    <col min="8955" max="8956" customWidth="true" style="46" width="7.28515625" collapsed="false"/>
    <col min="8957" max="8957" customWidth="true" style="46" width="11.0" collapsed="false"/>
    <col min="8958" max="8958" customWidth="true" style="46" width="7.28515625" collapsed="false"/>
    <col min="8959" max="8959" style="46" width="8.7109375" collapsed="false"/>
    <col min="8960" max="8961" bestFit="true" customWidth="true" style="46" width="15.0" collapsed="false"/>
    <col min="8962" max="8962" customWidth="true" style="46" width="13.7109375" collapsed="false"/>
    <col min="8963" max="8963" bestFit="true" customWidth="true" style="46" width="15.0" collapsed="false"/>
    <col min="8964" max="8964" bestFit="true" customWidth="true" style="46" width="13.42578125" collapsed="false"/>
    <col min="8965" max="8965" customWidth="true" style="46" width="15.0" collapsed="false"/>
    <col min="8966" max="8966" bestFit="true" customWidth="true" style="46" width="13.42578125" collapsed="false"/>
    <col min="8967" max="8968" customWidth="true" style="46" width="13.28515625" collapsed="false"/>
    <col min="8969" max="9204" style="46" width="8.7109375" collapsed="false"/>
    <col min="9205" max="9205" customWidth="true" style="46" width="6.28515625" collapsed="false"/>
    <col min="9206" max="9206" customWidth="true" style="46" width="49.0" collapsed="false"/>
    <col min="9207" max="9208" customWidth="true" style="46" width="14.7109375" collapsed="false"/>
    <col min="9209" max="9209" customWidth="true" style="46" width="15.7109375" collapsed="false"/>
    <col min="9210" max="9210" customWidth="true" style="46" width="7.0" collapsed="false"/>
    <col min="9211" max="9212" customWidth="true" style="46" width="7.28515625" collapsed="false"/>
    <col min="9213" max="9213" customWidth="true" style="46" width="11.0" collapsed="false"/>
    <col min="9214" max="9214" customWidth="true" style="46" width="7.28515625" collapsed="false"/>
    <col min="9215" max="9215" style="46" width="8.7109375" collapsed="false"/>
    <col min="9216" max="9217" bestFit="true" customWidth="true" style="46" width="15.0" collapsed="false"/>
    <col min="9218" max="9218" customWidth="true" style="46" width="13.7109375" collapsed="false"/>
    <col min="9219" max="9219" bestFit="true" customWidth="true" style="46" width="15.0" collapsed="false"/>
    <col min="9220" max="9220" bestFit="true" customWidth="true" style="46" width="13.42578125" collapsed="false"/>
    <col min="9221" max="9221" customWidth="true" style="46" width="15.0" collapsed="false"/>
    <col min="9222" max="9222" bestFit="true" customWidth="true" style="46" width="13.42578125" collapsed="false"/>
    <col min="9223" max="9224" customWidth="true" style="46" width="13.28515625" collapsed="false"/>
    <col min="9225" max="9460" style="46" width="8.7109375" collapsed="false"/>
    <col min="9461" max="9461" customWidth="true" style="46" width="6.28515625" collapsed="false"/>
    <col min="9462" max="9462" customWidth="true" style="46" width="49.0" collapsed="false"/>
    <col min="9463" max="9464" customWidth="true" style="46" width="14.7109375" collapsed="false"/>
    <col min="9465" max="9465" customWidth="true" style="46" width="15.7109375" collapsed="false"/>
    <col min="9466" max="9466" customWidth="true" style="46" width="7.0" collapsed="false"/>
    <col min="9467" max="9468" customWidth="true" style="46" width="7.28515625" collapsed="false"/>
    <col min="9469" max="9469" customWidth="true" style="46" width="11.0" collapsed="false"/>
    <col min="9470" max="9470" customWidth="true" style="46" width="7.28515625" collapsed="false"/>
    <col min="9471" max="9471" style="46" width="8.7109375" collapsed="false"/>
    <col min="9472" max="9473" bestFit="true" customWidth="true" style="46" width="15.0" collapsed="false"/>
    <col min="9474" max="9474" customWidth="true" style="46" width="13.7109375" collapsed="false"/>
    <col min="9475" max="9475" bestFit="true" customWidth="true" style="46" width="15.0" collapsed="false"/>
    <col min="9476" max="9476" bestFit="true" customWidth="true" style="46" width="13.42578125" collapsed="false"/>
    <col min="9477" max="9477" customWidth="true" style="46" width="15.0" collapsed="false"/>
    <col min="9478" max="9478" bestFit="true" customWidth="true" style="46" width="13.42578125" collapsed="false"/>
    <col min="9479" max="9480" customWidth="true" style="46" width="13.28515625" collapsed="false"/>
    <col min="9481" max="9716" style="46" width="8.7109375" collapsed="false"/>
    <col min="9717" max="9717" customWidth="true" style="46" width="6.28515625" collapsed="false"/>
    <col min="9718" max="9718" customWidth="true" style="46" width="49.0" collapsed="false"/>
    <col min="9719" max="9720" customWidth="true" style="46" width="14.7109375" collapsed="false"/>
    <col min="9721" max="9721" customWidth="true" style="46" width="15.7109375" collapsed="false"/>
    <col min="9722" max="9722" customWidth="true" style="46" width="7.0" collapsed="false"/>
    <col min="9723" max="9724" customWidth="true" style="46" width="7.28515625" collapsed="false"/>
    <col min="9725" max="9725" customWidth="true" style="46" width="11.0" collapsed="false"/>
    <col min="9726" max="9726" customWidth="true" style="46" width="7.28515625" collapsed="false"/>
    <col min="9727" max="9727" style="46" width="8.7109375" collapsed="false"/>
    <col min="9728" max="9729" bestFit="true" customWidth="true" style="46" width="15.0" collapsed="false"/>
    <col min="9730" max="9730" customWidth="true" style="46" width="13.7109375" collapsed="false"/>
    <col min="9731" max="9731" bestFit="true" customWidth="true" style="46" width="15.0" collapsed="false"/>
    <col min="9732" max="9732" bestFit="true" customWidth="true" style="46" width="13.42578125" collapsed="false"/>
    <col min="9733" max="9733" customWidth="true" style="46" width="15.0" collapsed="false"/>
    <col min="9734" max="9734" bestFit="true" customWidth="true" style="46" width="13.42578125" collapsed="false"/>
    <col min="9735" max="9736" customWidth="true" style="46" width="13.28515625" collapsed="false"/>
    <col min="9737" max="9972" style="46" width="8.7109375" collapsed="false"/>
    <col min="9973" max="9973" customWidth="true" style="46" width="6.28515625" collapsed="false"/>
    <col min="9974" max="9974" customWidth="true" style="46" width="49.0" collapsed="false"/>
    <col min="9975" max="9976" customWidth="true" style="46" width="14.7109375" collapsed="false"/>
    <col min="9977" max="9977" customWidth="true" style="46" width="15.7109375" collapsed="false"/>
    <col min="9978" max="9978" customWidth="true" style="46" width="7.0" collapsed="false"/>
    <col min="9979" max="9980" customWidth="true" style="46" width="7.28515625" collapsed="false"/>
    <col min="9981" max="9981" customWidth="true" style="46" width="11.0" collapsed="false"/>
    <col min="9982" max="9982" customWidth="true" style="46" width="7.28515625" collapsed="false"/>
    <col min="9983" max="9983" style="46" width="8.7109375" collapsed="false"/>
    <col min="9984" max="9985" bestFit="true" customWidth="true" style="46" width="15.0" collapsed="false"/>
    <col min="9986" max="9986" customWidth="true" style="46" width="13.7109375" collapsed="false"/>
    <col min="9987" max="9987" bestFit="true" customWidth="true" style="46" width="15.0" collapsed="false"/>
    <col min="9988" max="9988" bestFit="true" customWidth="true" style="46" width="13.42578125" collapsed="false"/>
    <col min="9989" max="9989" customWidth="true" style="46" width="15.0" collapsed="false"/>
    <col min="9990" max="9990" bestFit="true" customWidth="true" style="46" width="13.42578125" collapsed="false"/>
    <col min="9991" max="9992" customWidth="true" style="46" width="13.28515625" collapsed="false"/>
    <col min="9993" max="10228" style="46" width="8.7109375" collapsed="false"/>
    <col min="10229" max="10229" customWidth="true" style="46" width="6.28515625" collapsed="false"/>
    <col min="10230" max="10230" customWidth="true" style="46" width="49.0" collapsed="false"/>
    <col min="10231" max="10232" customWidth="true" style="46" width="14.7109375" collapsed="false"/>
    <col min="10233" max="10233" customWidth="true" style="46" width="15.7109375" collapsed="false"/>
    <col min="10234" max="10234" customWidth="true" style="46" width="7.0" collapsed="false"/>
    <col min="10235" max="10236" customWidth="true" style="46" width="7.28515625" collapsed="false"/>
    <col min="10237" max="10237" customWidth="true" style="46" width="11.0" collapsed="false"/>
    <col min="10238" max="10238" customWidth="true" style="46" width="7.28515625" collapsed="false"/>
    <col min="10239" max="10239" style="46" width="8.7109375" collapsed="false"/>
    <col min="10240" max="10241" bestFit="true" customWidth="true" style="46" width="15.0" collapsed="false"/>
    <col min="10242" max="10242" customWidth="true" style="46" width="13.7109375" collapsed="false"/>
    <col min="10243" max="10243" bestFit="true" customWidth="true" style="46" width="15.0" collapsed="false"/>
    <col min="10244" max="10244" bestFit="true" customWidth="true" style="46" width="13.42578125" collapsed="false"/>
    <col min="10245" max="10245" customWidth="true" style="46" width="15.0" collapsed="false"/>
    <col min="10246" max="10246" bestFit="true" customWidth="true" style="46" width="13.42578125" collapsed="false"/>
    <col min="10247" max="10248" customWidth="true" style="46" width="13.28515625" collapsed="false"/>
    <col min="10249" max="10484" style="46" width="8.7109375" collapsed="false"/>
    <col min="10485" max="10485" customWidth="true" style="46" width="6.28515625" collapsed="false"/>
    <col min="10486" max="10486" customWidth="true" style="46" width="49.0" collapsed="false"/>
    <col min="10487" max="10488" customWidth="true" style="46" width="14.7109375" collapsed="false"/>
    <col min="10489" max="10489" customWidth="true" style="46" width="15.7109375" collapsed="false"/>
    <col min="10490" max="10490" customWidth="true" style="46" width="7.0" collapsed="false"/>
    <col min="10491" max="10492" customWidth="true" style="46" width="7.28515625" collapsed="false"/>
    <col min="10493" max="10493" customWidth="true" style="46" width="11.0" collapsed="false"/>
    <col min="10494" max="10494" customWidth="true" style="46" width="7.28515625" collapsed="false"/>
    <col min="10495" max="10495" style="46" width="8.7109375" collapsed="false"/>
    <col min="10496" max="10497" bestFit="true" customWidth="true" style="46" width="15.0" collapsed="false"/>
    <col min="10498" max="10498" customWidth="true" style="46" width="13.7109375" collapsed="false"/>
    <col min="10499" max="10499" bestFit="true" customWidth="true" style="46" width="15.0" collapsed="false"/>
    <col min="10500" max="10500" bestFit="true" customWidth="true" style="46" width="13.42578125" collapsed="false"/>
    <col min="10501" max="10501" customWidth="true" style="46" width="15.0" collapsed="false"/>
    <col min="10502" max="10502" bestFit="true" customWidth="true" style="46" width="13.42578125" collapsed="false"/>
    <col min="10503" max="10504" customWidth="true" style="46" width="13.28515625" collapsed="false"/>
    <col min="10505" max="10740" style="46" width="8.7109375" collapsed="false"/>
    <col min="10741" max="10741" customWidth="true" style="46" width="6.28515625" collapsed="false"/>
    <col min="10742" max="10742" customWidth="true" style="46" width="49.0" collapsed="false"/>
    <col min="10743" max="10744" customWidth="true" style="46" width="14.7109375" collapsed="false"/>
    <col min="10745" max="10745" customWidth="true" style="46" width="15.7109375" collapsed="false"/>
    <col min="10746" max="10746" customWidth="true" style="46" width="7.0" collapsed="false"/>
    <col min="10747" max="10748" customWidth="true" style="46" width="7.28515625" collapsed="false"/>
    <col min="10749" max="10749" customWidth="true" style="46" width="11.0" collapsed="false"/>
    <col min="10750" max="10750" customWidth="true" style="46" width="7.28515625" collapsed="false"/>
    <col min="10751" max="10751" style="46" width="8.7109375" collapsed="false"/>
    <col min="10752" max="10753" bestFit="true" customWidth="true" style="46" width="15.0" collapsed="false"/>
    <col min="10754" max="10754" customWidth="true" style="46" width="13.7109375" collapsed="false"/>
    <col min="10755" max="10755" bestFit="true" customWidth="true" style="46" width="15.0" collapsed="false"/>
    <col min="10756" max="10756" bestFit="true" customWidth="true" style="46" width="13.42578125" collapsed="false"/>
    <col min="10757" max="10757" customWidth="true" style="46" width="15.0" collapsed="false"/>
    <col min="10758" max="10758" bestFit="true" customWidth="true" style="46" width="13.42578125" collapsed="false"/>
    <col min="10759" max="10760" customWidth="true" style="46" width="13.28515625" collapsed="false"/>
    <col min="10761" max="10996" style="46" width="8.7109375" collapsed="false"/>
    <col min="10997" max="10997" customWidth="true" style="46" width="6.28515625" collapsed="false"/>
    <col min="10998" max="10998" customWidth="true" style="46" width="49.0" collapsed="false"/>
    <col min="10999" max="11000" customWidth="true" style="46" width="14.7109375" collapsed="false"/>
    <col min="11001" max="11001" customWidth="true" style="46" width="15.7109375" collapsed="false"/>
    <col min="11002" max="11002" customWidth="true" style="46" width="7.0" collapsed="false"/>
    <col min="11003" max="11004" customWidth="true" style="46" width="7.28515625" collapsed="false"/>
    <col min="11005" max="11005" customWidth="true" style="46" width="11.0" collapsed="false"/>
    <col min="11006" max="11006" customWidth="true" style="46" width="7.28515625" collapsed="false"/>
    <col min="11007" max="11007" style="46" width="8.7109375" collapsed="false"/>
    <col min="11008" max="11009" bestFit="true" customWidth="true" style="46" width="15.0" collapsed="false"/>
    <col min="11010" max="11010" customWidth="true" style="46" width="13.7109375" collapsed="false"/>
    <col min="11011" max="11011" bestFit="true" customWidth="true" style="46" width="15.0" collapsed="false"/>
    <col min="11012" max="11012" bestFit="true" customWidth="true" style="46" width="13.42578125" collapsed="false"/>
    <col min="11013" max="11013" customWidth="true" style="46" width="15.0" collapsed="false"/>
    <col min="11014" max="11014" bestFit="true" customWidth="true" style="46" width="13.42578125" collapsed="false"/>
    <col min="11015" max="11016" customWidth="true" style="46" width="13.28515625" collapsed="false"/>
    <col min="11017" max="11252" style="46" width="8.7109375" collapsed="false"/>
    <col min="11253" max="11253" customWidth="true" style="46" width="6.28515625" collapsed="false"/>
    <col min="11254" max="11254" customWidth="true" style="46" width="49.0" collapsed="false"/>
    <col min="11255" max="11256" customWidth="true" style="46" width="14.7109375" collapsed="false"/>
    <col min="11257" max="11257" customWidth="true" style="46" width="15.7109375" collapsed="false"/>
    <col min="11258" max="11258" customWidth="true" style="46" width="7.0" collapsed="false"/>
    <col min="11259" max="11260" customWidth="true" style="46" width="7.28515625" collapsed="false"/>
    <col min="11261" max="11261" customWidth="true" style="46" width="11.0" collapsed="false"/>
    <col min="11262" max="11262" customWidth="true" style="46" width="7.28515625" collapsed="false"/>
    <col min="11263" max="11263" style="46" width="8.7109375" collapsed="false"/>
    <col min="11264" max="11265" bestFit="true" customWidth="true" style="46" width="15.0" collapsed="false"/>
    <col min="11266" max="11266" customWidth="true" style="46" width="13.7109375" collapsed="false"/>
    <col min="11267" max="11267" bestFit="true" customWidth="true" style="46" width="15.0" collapsed="false"/>
    <col min="11268" max="11268" bestFit="true" customWidth="true" style="46" width="13.42578125" collapsed="false"/>
    <col min="11269" max="11269" customWidth="true" style="46" width="15.0" collapsed="false"/>
    <col min="11270" max="11270" bestFit="true" customWidth="true" style="46" width="13.42578125" collapsed="false"/>
    <col min="11271" max="11272" customWidth="true" style="46" width="13.28515625" collapsed="false"/>
    <col min="11273" max="11508" style="46" width="8.7109375" collapsed="false"/>
    <col min="11509" max="11509" customWidth="true" style="46" width="6.28515625" collapsed="false"/>
    <col min="11510" max="11510" customWidth="true" style="46" width="49.0" collapsed="false"/>
    <col min="11511" max="11512" customWidth="true" style="46" width="14.7109375" collapsed="false"/>
    <col min="11513" max="11513" customWidth="true" style="46" width="15.7109375" collapsed="false"/>
    <col min="11514" max="11514" customWidth="true" style="46" width="7.0" collapsed="false"/>
    <col min="11515" max="11516" customWidth="true" style="46" width="7.28515625" collapsed="false"/>
    <col min="11517" max="11517" customWidth="true" style="46" width="11.0" collapsed="false"/>
    <col min="11518" max="11518" customWidth="true" style="46" width="7.28515625" collapsed="false"/>
    <col min="11519" max="11519" style="46" width="8.7109375" collapsed="false"/>
    <col min="11520" max="11521" bestFit="true" customWidth="true" style="46" width="15.0" collapsed="false"/>
    <col min="11522" max="11522" customWidth="true" style="46" width="13.7109375" collapsed="false"/>
    <col min="11523" max="11523" bestFit="true" customWidth="true" style="46" width="15.0" collapsed="false"/>
    <col min="11524" max="11524" bestFit="true" customWidth="true" style="46" width="13.42578125" collapsed="false"/>
    <col min="11525" max="11525" customWidth="true" style="46" width="15.0" collapsed="false"/>
    <col min="11526" max="11526" bestFit="true" customWidth="true" style="46" width="13.42578125" collapsed="false"/>
    <col min="11527" max="11528" customWidth="true" style="46" width="13.28515625" collapsed="false"/>
    <col min="11529" max="11764" style="46" width="8.7109375" collapsed="false"/>
    <col min="11765" max="11765" customWidth="true" style="46" width="6.28515625" collapsed="false"/>
    <col min="11766" max="11766" customWidth="true" style="46" width="49.0" collapsed="false"/>
    <col min="11767" max="11768" customWidth="true" style="46" width="14.7109375" collapsed="false"/>
    <col min="11769" max="11769" customWidth="true" style="46" width="15.7109375" collapsed="false"/>
    <col min="11770" max="11770" customWidth="true" style="46" width="7.0" collapsed="false"/>
    <col min="11771" max="11772" customWidth="true" style="46" width="7.28515625" collapsed="false"/>
    <col min="11773" max="11773" customWidth="true" style="46" width="11.0" collapsed="false"/>
    <col min="11774" max="11774" customWidth="true" style="46" width="7.28515625" collapsed="false"/>
    <col min="11775" max="11775" style="46" width="8.7109375" collapsed="false"/>
    <col min="11776" max="11777" bestFit="true" customWidth="true" style="46" width="15.0" collapsed="false"/>
    <col min="11778" max="11778" customWidth="true" style="46" width="13.7109375" collapsed="false"/>
    <col min="11779" max="11779" bestFit="true" customWidth="true" style="46" width="15.0" collapsed="false"/>
    <col min="11780" max="11780" bestFit="true" customWidth="true" style="46" width="13.42578125" collapsed="false"/>
    <col min="11781" max="11781" customWidth="true" style="46" width="15.0" collapsed="false"/>
    <col min="11782" max="11782" bestFit="true" customWidth="true" style="46" width="13.42578125" collapsed="false"/>
    <col min="11783" max="11784" customWidth="true" style="46" width="13.28515625" collapsed="false"/>
    <col min="11785" max="12020" style="46" width="8.7109375" collapsed="false"/>
    <col min="12021" max="12021" customWidth="true" style="46" width="6.28515625" collapsed="false"/>
    <col min="12022" max="12022" customWidth="true" style="46" width="49.0" collapsed="false"/>
    <col min="12023" max="12024" customWidth="true" style="46" width="14.7109375" collapsed="false"/>
    <col min="12025" max="12025" customWidth="true" style="46" width="15.7109375" collapsed="false"/>
    <col min="12026" max="12026" customWidth="true" style="46" width="7.0" collapsed="false"/>
    <col min="12027" max="12028" customWidth="true" style="46" width="7.28515625" collapsed="false"/>
    <col min="12029" max="12029" customWidth="true" style="46" width="11.0" collapsed="false"/>
    <col min="12030" max="12030" customWidth="true" style="46" width="7.28515625" collapsed="false"/>
    <col min="12031" max="12031" style="46" width="8.7109375" collapsed="false"/>
    <col min="12032" max="12033" bestFit="true" customWidth="true" style="46" width="15.0" collapsed="false"/>
    <col min="12034" max="12034" customWidth="true" style="46" width="13.7109375" collapsed="false"/>
    <col min="12035" max="12035" bestFit="true" customWidth="true" style="46" width="15.0" collapsed="false"/>
    <col min="12036" max="12036" bestFit="true" customWidth="true" style="46" width="13.42578125" collapsed="false"/>
    <col min="12037" max="12037" customWidth="true" style="46" width="15.0" collapsed="false"/>
    <col min="12038" max="12038" bestFit="true" customWidth="true" style="46" width="13.42578125" collapsed="false"/>
    <col min="12039" max="12040" customWidth="true" style="46" width="13.28515625" collapsed="false"/>
    <col min="12041" max="12276" style="46" width="8.7109375" collapsed="false"/>
    <col min="12277" max="12277" customWidth="true" style="46" width="6.28515625" collapsed="false"/>
    <col min="12278" max="12278" customWidth="true" style="46" width="49.0" collapsed="false"/>
    <col min="12279" max="12280" customWidth="true" style="46" width="14.7109375" collapsed="false"/>
    <col min="12281" max="12281" customWidth="true" style="46" width="15.7109375" collapsed="false"/>
    <col min="12282" max="12282" customWidth="true" style="46" width="7.0" collapsed="false"/>
    <col min="12283" max="12284" customWidth="true" style="46" width="7.28515625" collapsed="false"/>
    <col min="12285" max="12285" customWidth="true" style="46" width="11.0" collapsed="false"/>
    <col min="12286" max="12286" customWidth="true" style="46" width="7.28515625" collapsed="false"/>
    <col min="12287" max="12287" style="46" width="8.7109375" collapsed="false"/>
    <col min="12288" max="12289" bestFit="true" customWidth="true" style="46" width="15.0" collapsed="false"/>
    <col min="12290" max="12290" customWidth="true" style="46" width="13.7109375" collapsed="false"/>
    <col min="12291" max="12291" bestFit="true" customWidth="true" style="46" width="15.0" collapsed="false"/>
    <col min="12292" max="12292" bestFit="true" customWidth="true" style="46" width="13.42578125" collapsed="false"/>
    <col min="12293" max="12293" customWidth="true" style="46" width="15.0" collapsed="false"/>
    <col min="12294" max="12294" bestFit="true" customWidth="true" style="46" width="13.42578125" collapsed="false"/>
    <col min="12295" max="12296" customWidth="true" style="46" width="13.28515625" collapsed="false"/>
    <col min="12297" max="12532" style="46" width="8.7109375" collapsed="false"/>
    <col min="12533" max="12533" customWidth="true" style="46" width="6.28515625" collapsed="false"/>
    <col min="12534" max="12534" customWidth="true" style="46" width="49.0" collapsed="false"/>
    <col min="12535" max="12536" customWidth="true" style="46" width="14.7109375" collapsed="false"/>
    <col min="12537" max="12537" customWidth="true" style="46" width="15.7109375" collapsed="false"/>
    <col min="12538" max="12538" customWidth="true" style="46" width="7.0" collapsed="false"/>
    <col min="12539" max="12540" customWidth="true" style="46" width="7.28515625" collapsed="false"/>
    <col min="12541" max="12541" customWidth="true" style="46" width="11.0" collapsed="false"/>
    <col min="12542" max="12542" customWidth="true" style="46" width="7.28515625" collapsed="false"/>
    <col min="12543" max="12543" style="46" width="8.7109375" collapsed="false"/>
    <col min="12544" max="12545" bestFit="true" customWidth="true" style="46" width="15.0" collapsed="false"/>
    <col min="12546" max="12546" customWidth="true" style="46" width="13.7109375" collapsed="false"/>
    <col min="12547" max="12547" bestFit="true" customWidth="true" style="46" width="15.0" collapsed="false"/>
    <col min="12548" max="12548" bestFit="true" customWidth="true" style="46" width="13.42578125" collapsed="false"/>
    <col min="12549" max="12549" customWidth="true" style="46" width="15.0" collapsed="false"/>
    <col min="12550" max="12550" bestFit="true" customWidth="true" style="46" width="13.42578125" collapsed="false"/>
    <col min="12551" max="12552" customWidth="true" style="46" width="13.28515625" collapsed="false"/>
    <col min="12553" max="12788" style="46" width="8.7109375" collapsed="false"/>
    <col min="12789" max="12789" customWidth="true" style="46" width="6.28515625" collapsed="false"/>
    <col min="12790" max="12790" customWidth="true" style="46" width="49.0" collapsed="false"/>
    <col min="12791" max="12792" customWidth="true" style="46" width="14.7109375" collapsed="false"/>
    <col min="12793" max="12793" customWidth="true" style="46" width="15.7109375" collapsed="false"/>
    <col min="12794" max="12794" customWidth="true" style="46" width="7.0" collapsed="false"/>
    <col min="12795" max="12796" customWidth="true" style="46" width="7.28515625" collapsed="false"/>
    <col min="12797" max="12797" customWidth="true" style="46" width="11.0" collapsed="false"/>
    <col min="12798" max="12798" customWidth="true" style="46" width="7.28515625" collapsed="false"/>
    <col min="12799" max="12799" style="46" width="8.7109375" collapsed="false"/>
    <col min="12800" max="12801" bestFit="true" customWidth="true" style="46" width="15.0" collapsed="false"/>
    <col min="12802" max="12802" customWidth="true" style="46" width="13.7109375" collapsed="false"/>
    <col min="12803" max="12803" bestFit="true" customWidth="true" style="46" width="15.0" collapsed="false"/>
    <col min="12804" max="12804" bestFit="true" customWidth="true" style="46" width="13.42578125" collapsed="false"/>
    <col min="12805" max="12805" customWidth="true" style="46" width="15.0" collapsed="false"/>
    <col min="12806" max="12806" bestFit="true" customWidth="true" style="46" width="13.42578125" collapsed="false"/>
    <col min="12807" max="12808" customWidth="true" style="46" width="13.28515625" collapsed="false"/>
    <col min="12809" max="13044" style="46" width="8.7109375" collapsed="false"/>
    <col min="13045" max="13045" customWidth="true" style="46" width="6.28515625" collapsed="false"/>
    <col min="13046" max="13046" customWidth="true" style="46" width="49.0" collapsed="false"/>
    <col min="13047" max="13048" customWidth="true" style="46" width="14.7109375" collapsed="false"/>
    <col min="13049" max="13049" customWidth="true" style="46" width="15.7109375" collapsed="false"/>
    <col min="13050" max="13050" customWidth="true" style="46" width="7.0" collapsed="false"/>
    <col min="13051" max="13052" customWidth="true" style="46" width="7.28515625" collapsed="false"/>
    <col min="13053" max="13053" customWidth="true" style="46" width="11.0" collapsed="false"/>
    <col min="13054" max="13054" customWidth="true" style="46" width="7.28515625" collapsed="false"/>
    <col min="13055" max="13055" style="46" width="8.7109375" collapsed="false"/>
    <col min="13056" max="13057" bestFit="true" customWidth="true" style="46" width="15.0" collapsed="false"/>
    <col min="13058" max="13058" customWidth="true" style="46" width="13.7109375" collapsed="false"/>
    <col min="13059" max="13059" bestFit="true" customWidth="true" style="46" width="15.0" collapsed="false"/>
    <col min="13060" max="13060" bestFit="true" customWidth="true" style="46" width="13.42578125" collapsed="false"/>
    <col min="13061" max="13061" customWidth="true" style="46" width="15.0" collapsed="false"/>
    <col min="13062" max="13062" bestFit="true" customWidth="true" style="46" width="13.42578125" collapsed="false"/>
    <col min="13063" max="13064" customWidth="true" style="46" width="13.28515625" collapsed="false"/>
    <col min="13065" max="13300" style="46" width="8.7109375" collapsed="false"/>
    <col min="13301" max="13301" customWidth="true" style="46" width="6.28515625" collapsed="false"/>
    <col min="13302" max="13302" customWidth="true" style="46" width="49.0" collapsed="false"/>
    <col min="13303" max="13304" customWidth="true" style="46" width="14.7109375" collapsed="false"/>
    <col min="13305" max="13305" customWidth="true" style="46" width="15.7109375" collapsed="false"/>
    <col min="13306" max="13306" customWidth="true" style="46" width="7.0" collapsed="false"/>
    <col min="13307" max="13308" customWidth="true" style="46" width="7.28515625" collapsed="false"/>
    <col min="13309" max="13309" customWidth="true" style="46" width="11.0" collapsed="false"/>
    <col min="13310" max="13310" customWidth="true" style="46" width="7.28515625" collapsed="false"/>
    <col min="13311" max="13311" style="46" width="8.7109375" collapsed="false"/>
    <col min="13312" max="13313" bestFit="true" customWidth="true" style="46" width="15.0" collapsed="false"/>
    <col min="13314" max="13314" customWidth="true" style="46" width="13.7109375" collapsed="false"/>
    <col min="13315" max="13315" bestFit="true" customWidth="true" style="46" width="15.0" collapsed="false"/>
    <col min="13316" max="13316" bestFit="true" customWidth="true" style="46" width="13.42578125" collapsed="false"/>
    <col min="13317" max="13317" customWidth="true" style="46" width="15.0" collapsed="false"/>
    <col min="13318" max="13318" bestFit="true" customWidth="true" style="46" width="13.42578125" collapsed="false"/>
    <col min="13319" max="13320" customWidth="true" style="46" width="13.28515625" collapsed="false"/>
    <col min="13321" max="13556" style="46" width="8.7109375" collapsed="false"/>
    <col min="13557" max="13557" customWidth="true" style="46" width="6.28515625" collapsed="false"/>
    <col min="13558" max="13558" customWidth="true" style="46" width="49.0" collapsed="false"/>
    <col min="13559" max="13560" customWidth="true" style="46" width="14.7109375" collapsed="false"/>
    <col min="13561" max="13561" customWidth="true" style="46" width="15.7109375" collapsed="false"/>
    <col min="13562" max="13562" customWidth="true" style="46" width="7.0" collapsed="false"/>
    <col min="13563" max="13564" customWidth="true" style="46" width="7.28515625" collapsed="false"/>
    <col min="13565" max="13565" customWidth="true" style="46" width="11.0" collapsed="false"/>
    <col min="13566" max="13566" customWidth="true" style="46" width="7.28515625" collapsed="false"/>
    <col min="13567" max="13567" style="46" width="8.7109375" collapsed="false"/>
    <col min="13568" max="13569" bestFit="true" customWidth="true" style="46" width="15.0" collapsed="false"/>
    <col min="13570" max="13570" customWidth="true" style="46" width="13.7109375" collapsed="false"/>
    <col min="13571" max="13571" bestFit="true" customWidth="true" style="46" width="15.0" collapsed="false"/>
    <col min="13572" max="13572" bestFit="true" customWidth="true" style="46" width="13.42578125" collapsed="false"/>
    <col min="13573" max="13573" customWidth="true" style="46" width="15.0" collapsed="false"/>
    <col min="13574" max="13574" bestFit="true" customWidth="true" style="46" width="13.42578125" collapsed="false"/>
    <col min="13575" max="13576" customWidth="true" style="46" width="13.28515625" collapsed="false"/>
    <col min="13577" max="13812" style="46" width="8.7109375" collapsed="false"/>
    <col min="13813" max="13813" customWidth="true" style="46" width="6.28515625" collapsed="false"/>
    <col min="13814" max="13814" customWidth="true" style="46" width="49.0" collapsed="false"/>
    <col min="13815" max="13816" customWidth="true" style="46" width="14.7109375" collapsed="false"/>
    <col min="13817" max="13817" customWidth="true" style="46" width="15.7109375" collapsed="false"/>
    <col min="13818" max="13818" customWidth="true" style="46" width="7.0" collapsed="false"/>
    <col min="13819" max="13820" customWidth="true" style="46" width="7.28515625" collapsed="false"/>
    <col min="13821" max="13821" customWidth="true" style="46" width="11.0" collapsed="false"/>
    <col min="13822" max="13822" customWidth="true" style="46" width="7.28515625" collapsed="false"/>
    <col min="13823" max="13823" style="46" width="8.7109375" collapsed="false"/>
    <col min="13824" max="13825" bestFit="true" customWidth="true" style="46" width="15.0" collapsed="false"/>
    <col min="13826" max="13826" customWidth="true" style="46" width="13.7109375" collapsed="false"/>
    <col min="13827" max="13827" bestFit="true" customWidth="true" style="46" width="15.0" collapsed="false"/>
    <col min="13828" max="13828" bestFit="true" customWidth="true" style="46" width="13.42578125" collapsed="false"/>
    <col min="13829" max="13829" customWidth="true" style="46" width="15.0" collapsed="false"/>
    <col min="13830" max="13830" bestFit="true" customWidth="true" style="46" width="13.42578125" collapsed="false"/>
    <col min="13831" max="13832" customWidth="true" style="46" width="13.28515625" collapsed="false"/>
    <col min="13833" max="14068" style="46" width="8.7109375" collapsed="false"/>
    <col min="14069" max="14069" customWidth="true" style="46" width="6.28515625" collapsed="false"/>
    <col min="14070" max="14070" customWidth="true" style="46" width="49.0" collapsed="false"/>
    <col min="14071" max="14072" customWidth="true" style="46" width="14.7109375" collapsed="false"/>
    <col min="14073" max="14073" customWidth="true" style="46" width="15.7109375" collapsed="false"/>
    <col min="14074" max="14074" customWidth="true" style="46" width="7.0" collapsed="false"/>
    <col min="14075" max="14076" customWidth="true" style="46" width="7.28515625" collapsed="false"/>
    <col min="14077" max="14077" customWidth="true" style="46" width="11.0" collapsed="false"/>
    <col min="14078" max="14078" customWidth="true" style="46" width="7.28515625" collapsed="false"/>
    <col min="14079" max="14079" style="46" width="8.7109375" collapsed="false"/>
    <col min="14080" max="14081" bestFit="true" customWidth="true" style="46" width="15.0" collapsed="false"/>
    <col min="14082" max="14082" customWidth="true" style="46" width="13.7109375" collapsed="false"/>
    <col min="14083" max="14083" bestFit="true" customWidth="true" style="46" width="15.0" collapsed="false"/>
    <col min="14084" max="14084" bestFit="true" customWidth="true" style="46" width="13.42578125" collapsed="false"/>
    <col min="14085" max="14085" customWidth="true" style="46" width="15.0" collapsed="false"/>
    <col min="14086" max="14086" bestFit="true" customWidth="true" style="46" width="13.42578125" collapsed="false"/>
    <col min="14087" max="14088" customWidth="true" style="46" width="13.28515625" collapsed="false"/>
    <col min="14089" max="14324" style="46" width="8.7109375" collapsed="false"/>
    <col min="14325" max="14325" customWidth="true" style="46" width="6.28515625" collapsed="false"/>
    <col min="14326" max="14326" customWidth="true" style="46" width="49.0" collapsed="false"/>
    <col min="14327" max="14328" customWidth="true" style="46" width="14.7109375" collapsed="false"/>
    <col min="14329" max="14329" customWidth="true" style="46" width="15.7109375" collapsed="false"/>
    <col min="14330" max="14330" customWidth="true" style="46" width="7.0" collapsed="false"/>
    <col min="14331" max="14332" customWidth="true" style="46" width="7.28515625" collapsed="false"/>
    <col min="14333" max="14333" customWidth="true" style="46" width="11.0" collapsed="false"/>
    <col min="14334" max="14334" customWidth="true" style="46" width="7.28515625" collapsed="false"/>
    <col min="14335" max="14335" style="46" width="8.7109375" collapsed="false"/>
    <col min="14336" max="14337" bestFit="true" customWidth="true" style="46" width="15.0" collapsed="false"/>
    <col min="14338" max="14338" customWidth="true" style="46" width="13.7109375" collapsed="false"/>
    <col min="14339" max="14339" bestFit="true" customWidth="true" style="46" width="15.0" collapsed="false"/>
    <col min="14340" max="14340" bestFit="true" customWidth="true" style="46" width="13.42578125" collapsed="false"/>
    <col min="14341" max="14341" customWidth="true" style="46" width="15.0" collapsed="false"/>
    <col min="14342" max="14342" bestFit="true" customWidth="true" style="46" width="13.42578125" collapsed="false"/>
    <col min="14343" max="14344" customWidth="true" style="46" width="13.28515625" collapsed="false"/>
    <col min="14345" max="14580" style="46" width="8.7109375" collapsed="false"/>
    <col min="14581" max="14581" customWidth="true" style="46" width="6.28515625" collapsed="false"/>
    <col min="14582" max="14582" customWidth="true" style="46" width="49.0" collapsed="false"/>
    <col min="14583" max="14584" customWidth="true" style="46" width="14.7109375" collapsed="false"/>
    <col min="14585" max="14585" customWidth="true" style="46" width="15.7109375" collapsed="false"/>
    <col min="14586" max="14586" customWidth="true" style="46" width="7.0" collapsed="false"/>
    <col min="14587" max="14588" customWidth="true" style="46" width="7.28515625" collapsed="false"/>
    <col min="14589" max="14589" customWidth="true" style="46" width="11.0" collapsed="false"/>
    <col min="14590" max="14590" customWidth="true" style="46" width="7.28515625" collapsed="false"/>
    <col min="14591" max="14591" style="46" width="8.7109375" collapsed="false"/>
    <col min="14592" max="14593" bestFit="true" customWidth="true" style="46" width="15.0" collapsed="false"/>
    <col min="14594" max="14594" customWidth="true" style="46" width="13.7109375" collapsed="false"/>
    <col min="14595" max="14595" bestFit="true" customWidth="true" style="46" width="15.0" collapsed="false"/>
    <col min="14596" max="14596" bestFit="true" customWidth="true" style="46" width="13.42578125" collapsed="false"/>
    <col min="14597" max="14597" customWidth="true" style="46" width="15.0" collapsed="false"/>
    <col min="14598" max="14598" bestFit="true" customWidth="true" style="46" width="13.42578125" collapsed="false"/>
    <col min="14599" max="14600" customWidth="true" style="46" width="13.28515625" collapsed="false"/>
    <col min="14601" max="14836" style="46" width="8.7109375" collapsed="false"/>
    <col min="14837" max="14837" customWidth="true" style="46" width="6.28515625" collapsed="false"/>
    <col min="14838" max="14838" customWidth="true" style="46" width="49.0" collapsed="false"/>
    <col min="14839" max="14840" customWidth="true" style="46" width="14.7109375" collapsed="false"/>
    <col min="14841" max="14841" customWidth="true" style="46" width="15.7109375" collapsed="false"/>
    <col min="14842" max="14842" customWidth="true" style="46" width="7.0" collapsed="false"/>
    <col min="14843" max="14844" customWidth="true" style="46" width="7.28515625" collapsed="false"/>
    <col min="14845" max="14845" customWidth="true" style="46" width="11.0" collapsed="false"/>
    <col min="14846" max="14846" customWidth="true" style="46" width="7.28515625" collapsed="false"/>
    <col min="14847" max="14847" style="46" width="8.7109375" collapsed="false"/>
    <col min="14848" max="14849" bestFit="true" customWidth="true" style="46" width="15.0" collapsed="false"/>
    <col min="14850" max="14850" customWidth="true" style="46" width="13.7109375" collapsed="false"/>
    <col min="14851" max="14851" bestFit="true" customWidth="true" style="46" width="15.0" collapsed="false"/>
    <col min="14852" max="14852" bestFit="true" customWidth="true" style="46" width="13.42578125" collapsed="false"/>
    <col min="14853" max="14853" customWidth="true" style="46" width="15.0" collapsed="false"/>
    <col min="14854" max="14854" bestFit="true" customWidth="true" style="46" width="13.42578125" collapsed="false"/>
    <col min="14855" max="14856" customWidth="true" style="46" width="13.28515625" collapsed="false"/>
    <col min="14857" max="15092" style="46" width="8.7109375" collapsed="false"/>
    <col min="15093" max="15093" customWidth="true" style="46" width="6.28515625" collapsed="false"/>
    <col min="15094" max="15094" customWidth="true" style="46" width="49.0" collapsed="false"/>
    <col min="15095" max="15096" customWidth="true" style="46" width="14.7109375" collapsed="false"/>
    <col min="15097" max="15097" customWidth="true" style="46" width="15.7109375" collapsed="false"/>
    <col min="15098" max="15098" customWidth="true" style="46" width="7.0" collapsed="false"/>
    <col min="15099" max="15100" customWidth="true" style="46" width="7.28515625" collapsed="false"/>
    <col min="15101" max="15101" customWidth="true" style="46" width="11.0" collapsed="false"/>
    <col min="15102" max="15102" customWidth="true" style="46" width="7.28515625" collapsed="false"/>
    <col min="15103" max="15103" style="46" width="8.7109375" collapsed="false"/>
    <col min="15104" max="15105" bestFit="true" customWidth="true" style="46" width="15.0" collapsed="false"/>
    <col min="15106" max="15106" customWidth="true" style="46" width="13.7109375" collapsed="false"/>
    <col min="15107" max="15107" bestFit="true" customWidth="true" style="46" width="15.0" collapsed="false"/>
    <col min="15108" max="15108" bestFit="true" customWidth="true" style="46" width="13.42578125" collapsed="false"/>
    <col min="15109" max="15109" customWidth="true" style="46" width="15.0" collapsed="false"/>
    <col min="15110" max="15110" bestFit="true" customWidth="true" style="46" width="13.42578125" collapsed="false"/>
    <col min="15111" max="15112" customWidth="true" style="46" width="13.28515625" collapsed="false"/>
    <col min="15113" max="15348" style="46" width="8.7109375" collapsed="false"/>
    <col min="15349" max="15349" customWidth="true" style="46" width="6.28515625" collapsed="false"/>
    <col min="15350" max="15350" customWidth="true" style="46" width="49.0" collapsed="false"/>
    <col min="15351" max="15352" customWidth="true" style="46" width="14.7109375" collapsed="false"/>
    <col min="15353" max="15353" customWidth="true" style="46" width="15.7109375" collapsed="false"/>
    <col min="15354" max="15354" customWidth="true" style="46" width="7.0" collapsed="false"/>
    <col min="15355" max="15356" customWidth="true" style="46" width="7.28515625" collapsed="false"/>
    <col min="15357" max="15357" customWidth="true" style="46" width="11.0" collapsed="false"/>
    <col min="15358" max="15358" customWidth="true" style="46" width="7.28515625" collapsed="false"/>
    <col min="15359" max="15359" style="46" width="8.7109375" collapsed="false"/>
    <col min="15360" max="15361" bestFit="true" customWidth="true" style="46" width="15.0" collapsed="false"/>
    <col min="15362" max="15362" customWidth="true" style="46" width="13.7109375" collapsed="false"/>
    <col min="15363" max="15363" bestFit="true" customWidth="true" style="46" width="15.0" collapsed="false"/>
    <col min="15364" max="15364" bestFit="true" customWidth="true" style="46" width="13.42578125" collapsed="false"/>
    <col min="15365" max="15365" customWidth="true" style="46" width="15.0" collapsed="false"/>
    <col min="15366" max="15366" bestFit="true" customWidth="true" style="46" width="13.42578125" collapsed="false"/>
    <col min="15367" max="15368" customWidth="true" style="46" width="13.28515625" collapsed="false"/>
    <col min="15369" max="15604" style="46" width="8.7109375" collapsed="false"/>
    <col min="15605" max="15605" customWidth="true" style="46" width="6.28515625" collapsed="false"/>
    <col min="15606" max="15606" customWidth="true" style="46" width="49.0" collapsed="false"/>
    <col min="15607" max="15608" customWidth="true" style="46" width="14.7109375" collapsed="false"/>
    <col min="15609" max="15609" customWidth="true" style="46" width="15.7109375" collapsed="false"/>
    <col min="15610" max="15610" customWidth="true" style="46" width="7.0" collapsed="false"/>
    <col min="15611" max="15612" customWidth="true" style="46" width="7.28515625" collapsed="false"/>
    <col min="15613" max="15613" customWidth="true" style="46" width="11.0" collapsed="false"/>
    <col min="15614" max="15614" customWidth="true" style="46" width="7.28515625" collapsed="false"/>
    <col min="15615" max="15615" style="46" width="8.7109375" collapsed="false"/>
    <col min="15616" max="15617" bestFit="true" customWidth="true" style="46" width="15.0" collapsed="false"/>
    <col min="15618" max="15618" customWidth="true" style="46" width="13.7109375" collapsed="false"/>
    <col min="15619" max="15619" bestFit="true" customWidth="true" style="46" width="15.0" collapsed="false"/>
    <col min="15620" max="15620" bestFit="true" customWidth="true" style="46" width="13.42578125" collapsed="false"/>
    <col min="15621" max="15621" customWidth="true" style="46" width="15.0" collapsed="false"/>
    <col min="15622" max="15622" bestFit="true" customWidth="true" style="46" width="13.42578125" collapsed="false"/>
    <col min="15623" max="15624" customWidth="true" style="46" width="13.28515625" collapsed="false"/>
    <col min="15625" max="15860" style="46" width="8.7109375" collapsed="false"/>
    <col min="15861" max="15861" customWidth="true" style="46" width="6.28515625" collapsed="false"/>
    <col min="15862" max="15862" customWidth="true" style="46" width="49.0" collapsed="false"/>
    <col min="15863" max="15864" customWidth="true" style="46" width="14.7109375" collapsed="false"/>
    <col min="15865" max="15865" customWidth="true" style="46" width="15.7109375" collapsed="false"/>
    <col min="15866" max="15866" customWidth="true" style="46" width="7.0" collapsed="false"/>
    <col min="15867" max="15868" customWidth="true" style="46" width="7.28515625" collapsed="false"/>
    <col min="15869" max="15869" customWidth="true" style="46" width="11.0" collapsed="false"/>
    <col min="15870" max="15870" customWidth="true" style="46" width="7.28515625" collapsed="false"/>
    <col min="15871" max="15871" style="46" width="8.7109375" collapsed="false"/>
    <col min="15872" max="15873" bestFit="true" customWidth="true" style="46" width="15.0" collapsed="false"/>
    <col min="15874" max="15874" customWidth="true" style="46" width="13.7109375" collapsed="false"/>
    <col min="15875" max="15875" bestFit="true" customWidth="true" style="46" width="15.0" collapsed="false"/>
    <col min="15876" max="15876" bestFit="true" customWidth="true" style="46" width="13.42578125" collapsed="false"/>
    <col min="15877" max="15877" customWidth="true" style="46" width="15.0" collapsed="false"/>
    <col min="15878" max="15878" bestFit="true" customWidth="true" style="46" width="13.42578125" collapsed="false"/>
    <col min="15879" max="15880" customWidth="true" style="46" width="13.28515625" collapsed="false"/>
    <col min="15881" max="16116" style="46" width="8.7109375" collapsed="false"/>
    <col min="16117" max="16117" customWidth="true" style="46" width="6.28515625" collapsed="false"/>
    <col min="16118" max="16118" customWidth="true" style="46" width="49.0" collapsed="false"/>
    <col min="16119" max="16120" customWidth="true" style="46" width="14.7109375" collapsed="false"/>
    <col min="16121" max="16121" customWidth="true" style="46" width="15.7109375" collapsed="false"/>
    <col min="16122" max="16122" customWidth="true" style="46" width="7.0" collapsed="false"/>
    <col min="16123" max="16124" customWidth="true" style="46" width="7.28515625" collapsed="false"/>
    <col min="16125" max="16125" customWidth="true" style="46" width="11.0" collapsed="false"/>
    <col min="16126" max="16126" customWidth="true" style="46" width="7.28515625" collapsed="false"/>
    <col min="16127" max="16127" style="46" width="8.7109375" collapsed="false"/>
    <col min="16128" max="16129" bestFit="true" customWidth="true" style="46" width="15.0" collapsed="false"/>
    <col min="16130" max="16130" customWidth="true" style="46" width="13.7109375" collapsed="false"/>
    <col min="16131" max="16131" bestFit="true" customWidth="true" style="46" width="15.0" collapsed="false"/>
    <col min="16132" max="16132" bestFit="true" customWidth="true" style="46" width="13.42578125" collapsed="false"/>
    <col min="16133" max="16133" customWidth="true" style="46" width="15.0" collapsed="false"/>
    <col min="16134" max="16134" bestFit="true" customWidth="true" style="46" width="13.42578125" collapsed="false"/>
    <col min="16135" max="16136" customWidth="true" style="46" width="13.28515625" collapsed="false"/>
    <col min="16137" max="16384" style="46" width="8.7109375" collapsed="false"/>
  </cols>
  <sheetData>
    <row r="1" spans="1:7" ht="15.75" x14ac:dyDescent="0.25">
      <c r="A1" s="45" t="s">
        <v>191</v>
      </c>
    </row>
    <row r="2" spans="1:7" ht="15.75" x14ac:dyDescent="0.25">
      <c r="A2" s="45"/>
    </row>
    <row r="3" spans="1:7" x14ac:dyDescent="0.25">
      <c r="A3" s="47"/>
      <c r="B3" s="47"/>
      <c r="C3" s="188" t="s">
        <v>169</v>
      </c>
      <c r="D3" s="189"/>
      <c r="E3" s="189"/>
      <c r="F3" s="189"/>
      <c r="G3" s="190"/>
    </row>
    <row r="4" spans="1:7" ht="14.45" customHeight="1" x14ac:dyDescent="0.25">
      <c r="A4" s="48" t="s">
        <v>170</v>
      </c>
      <c r="B4" s="49" t="s">
        <v>0</v>
      </c>
      <c r="C4" s="50" t="s">
        <v>51</v>
      </c>
      <c r="D4" s="50" t="s">
        <v>171</v>
      </c>
      <c r="E4" s="50" t="s">
        <v>172</v>
      </c>
      <c r="F4" s="50" t="s">
        <v>54</v>
      </c>
      <c r="G4" s="50" t="s">
        <v>173</v>
      </c>
    </row>
    <row r="5" spans="1:7" x14ac:dyDescent="0.25">
      <c r="A5" s="51" t="s">
        <v>174</v>
      </c>
      <c r="B5" s="52"/>
      <c r="C5" s="53"/>
      <c r="D5" s="54"/>
      <c r="E5" s="54"/>
      <c r="F5" s="54"/>
      <c r="G5" s="55"/>
    </row>
    <row r="6" spans="1:7" x14ac:dyDescent="0.25">
      <c r="A6" s="56"/>
      <c r="B6" s="57" t="s">
        <v>175</v>
      </c>
      <c r="C6" s="58"/>
      <c r="D6" s="59"/>
      <c r="E6" s="59"/>
      <c r="F6" s="59"/>
      <c r="G6" s="60"/>
    </row>
    <row r="7" spans="1:7" x14ac:dyDescent="0.25">
      <c r="A7" s="61"/>
      <c r="B7" s="57" t="s">
        <v>2</v>
      </c>
      <c r="C7" s="62">
        <v>1.3929836379402394</v>
      </c>
      <c r="D7" s="63">
        <v>1.5247155345998449</v>
      </c>
      <c r="E7" s="63">
        <v>1.3962562233855362</v>
      </c>
      <c r="F7" s="63">
        <v>0.8097163063769196</v>
      </c>
      <c r="G7" s="64">
        <v>1.5235775973512287</v>
      </c>
    </row>
    <row r="8" spans="1:7" x14ac:dyDescent="0.25">
      <c r="A8" s="61"/>
      <c r="B8" s="57" t="s">
        <v>4</v>
      </c>
      <c r="C8" s="65">
        <v>0</v>
      </c>
      <c r="D8" s="66">
        <v>0</v>
      </c>
      <c r="E8" s="66">
        <v>0</v>
      </c>
      <c r="F8" s="66">
        <v>0</v>
      </c>
      <c r="G8" s="67">
        <v>0</v>
      </c>
    </row>
    <row r="9" spans="1:7" x14ac:dyDescent="0.25">
      <c r="A9" s="61"/>
      <c r="B9" s="57" t="s">
        <v>6</v>
      </c>
      <c r="C9" s="65">
        <v>1.1199819439250331</v>
      </c>
      <c r="D9" s="66">
        <v>1.5432419148267094</v>
      </c>
      <c r="E9" s="66">
        <v>3.137778988630866</v>
      </c>
      <c r="F9" s="66">
        <v>0.52731446205918064</v>
      </c>
      <c r="G9" s="67">
        <v>1.2319801383175366</v>
      </c>
    </row>
    <row r="10" spans="1:7" x14ac:dyDescent="0.25">
      <c r="A10" s="61"/>
      <c r="B10" s="57" t="s">
        <v>8</v>
      </c>
      <c r="C10" s="65">
        <v>1.8970451285626977</v>
      </c>
      <c r="D10" s="66">
        <v>2.3578005219224254</v>
      </c>
      <c r="E10" s="66">
        <v>4.6843206984422503</v>
      </c>
      <c r="F10" s="66">
        <v>0.57386858575066335</v>
      </c>
      <c r="G10" s="67">
        <v>2.0867496414189675</v>
      </c>
    </row>
    <row r="11" spans="1:7" x14ac:dyDescent="0.25">
      <c r="A11" s="61"/>
      <c r="B11" s="57" t="s">
        <v>10</v>
      </c>
      <c r="C11" s="65">
        <v>0.31815464267568438</v>
      </c>
      <c r="D11" s="66">
        <v>0.31815464267568438</v>
      </c>
      <c r="E11" s="66">
        <v>0</v>
      </c>
      <c r="F11" s="66">
        <v>0.17477013870727912</v>
      </c>
      <c r="G11" s="67">
        <v>0.34971586049982289</v>
      </c>
    </row>
    <row r="12" spans="1:7" x14ac:dyDescent="0.25">
      <c r="A12" s="61"/>
      <c r="B12" s="57" t="s">
        <v>12</v>
      </c>
      <c r="C12" s="65">
        <v>0.1140858585618853</v>
      </c>
      <c r="D12" s="66">
        <v>9.7705289115499888E-2</v>
      </c>
      <c r="E12" s="66">
        <v>0</v>
      </c>
      <c r="F12" s="66">
        <v>9.0169506326761129E-2</v>
      </c>
      <c r="G12" s="67">
        <v>0.12530569831842533</v>
      </c>
    </row>
    <row r="13" spans="1:7" x14ac:dyDescent="0.25">
      <c r="A13" s="61"/>
      <c r="B13" s="57" t="s">
        <v>14</v>
      </c>
      <c r="C13" s="65">
        <v>0.81837281761100633</v>
      </c>
      <c r="D13" s="66">
        <v>0.67599923816073781</v>
      </c>
      <c r="E13" s="66">
        <v>0</v>
      </c>
      <c r="F13" s="66">
        <v>0.34443163231563279</v>
      </c>
      <c r="G13" s="67">
        <v>0.9331759240794224</v>
      </c>
    </row>
    <row r="14" spans="1:7" x14ac:dyDescent="0.25">
      <c r="A14" s="61"/>
      <c r="B14" s="57" t="s">
        <v>16</v>
      </c>
      <c r="C14" s="65">
        <v>1.2995083941685357</v>
      </c>
      <c r="D14" s="66">
        <v>1.1930535331265795</v>
      </c>
      <c r="E14" s="66">
        <v>0</v>
      </c>
      <c r="F14" s="66">
        <v>0.33989441243479657</v>
      </c>
      <c r="G14" s="67">
        <v>1.4247385287257039</v>
      </c>
    </row>
    <row r="15" spans="1:7" x14ac:dyDescent="0.25">
      <c r="A15" s="68"/>
      <c r="B15" s="69" t="s">
        <v>176</v>
      </c>
      <c r="C15" s="70">
        <v>1.125882663812976</v>
      </c>
      <c r="D15" s="71">
        <v>1.1963339518738723</v>
      </c>
      <c r="E15" s="72">
        <v>2.2215255846393287</v>
      </c>
      <c r="F15" s="72">
        <v>0.56233376305845451</v>
      </c>
      <c r="G15" s="73">
        <v>1.2343429208323315</v>
      </c>
    </row>
    <row r="16" spans="1:7" x14ac:dyDescent="0.25">
      <c r="A16" s="74"/>
      <c r="B16" s="75"/>
      <c r="C16" s="76"/>
      <c r="D16" s="77"/>
      <c r="E16" s="77"/>
      <c r="F16" s="77"/>
      <c r="G16" s="78"/>
    </row>
    <row r="17" spans="1:7" x14ac:dyDescent="0.25">
      <c r="A17" s="56"/>
      <c r="B17" s="57" t="s">
        <v>177</v>
      </c>
      <c r="C17" s="79"/>
      <c r="D17" s="80"/>
      <c r="E17" s="80"/>
      <c r="F17" s="80"/>
      <c r="G17" s="81"/>
    </row>
    <row r="18" spans="1:7" x14ac:dyDescent="0.25">
      <c r="A18" s="61"/>
      <c r="B18" s="57" t="s">
        <v>18</v>
      </c>
      <c r="C18" s="65">
        <v>3.5786005440885837</v>
      </c>
      <c r="D18" s="66">
        <v>5.5530840279175688</v>
      </c>
      <c r="E18" s="66">
        <v>3.3404340733331637</v>
      </c>
      <c r="F18" s="66">
        <v>1.0114285519940294</v>
      </c>
      <c r="G18" s="67">
        <v>3.973742514272089</v>
      </c>
    </row>
    <row r="19" spans="1:7" x14ac:dyDescent="0.25">
      <c r="A19" s="61"/>
      <c r="B19" s="57" t="s">
        <v>20</v>
      </c>
      <c r="C19" s="65">
        <v>3.4515808024203447</v>
      </c>
      <c r="D19" s="66">
        <v>4.0142784725896323</v>
      </c>
      <c r="E19" s="66">
        <v>3.3725032187627635</v>
      </c>
      <c r="F19" s="66">
        <v>0.95763644340634912</v>
      </c>
      <c r="G19" s="67">
        <v>3.7967388826623796</v>
      </c>
    </row>
    <row r="20" spans="1:7" x14ac:dyDescent="0.25">
      <c r="A20" s="61"/>
      <c r="B20" s="57" t="s">
        <v>22</v>
      </c>
      <c r="C20" s="65">
        <v>3.8632416511258181</v>
      </c>
      <c r="D20" s="66">
        <v>4.1829183079515406</v>
      </c>
      <c r="E20" s="66">
        <v>5.0012111766682894</v>
      </c>
      <c r="F20" s="66">
        <v>0.70617840609765836</v>
      </c>
      <c r="G20" s="67">
        <v>4.2474555998920183</v>
      </c>
    </row>
    <row r="21" spans="1:7" x14ac:dyDescent="0.25">
      <c r="A21" s="61"/>
      <c r="B21" s="57" t="s">
        <v>24</v>
      </c>
      <c r="C21" s="65">
        <v>2.6069708319076605</v>
      </c>
      <c r="D21" s="66">
        <v>4.6602966457151247</v>
      </c>
      <c r="E21" s="66">
        <v>2.204291090222577</v>
      </c>
      <c r="F21" s="66">
        <v>0.94662257457414156</v>
      </c>
      <c r="G21" s="67">
        <v>2.8663071382960372</v>
      </c>
    </row>
    <row r="22" spans="1:7" x14ac:dyDescent="0.25">
      <c r="A22" s="82"/>
      <c r="B22" s="57" t="s">
        <v>26</v>
      </c>
      <c r="C22" s="65">
        <v>1.9867708416883207</v>
      </c>
      <c r="D22" s="66">
        <v>5.1805477538875291</v>
      </c>
      <c r="E22" s="66">
        <v>2.1173781261125137</v>
      </c>
      <c r="F22" s="66">
        <v>0.78431396457349933</v>
      </c>
      <c r="G22" s="67">
        <v>2.1854431764439575</v>
      </c>
    </row>
    <row r="23" spans="1:7" ht="15.75" thickBot="1" x14ac:dyDescent="0.3">
      <c r="A23" s="83"/>
      <c r="B23" s="84" t="s">
        <v>178</v>
      </c>
      <c r="C23" s="85">
        <v>3.113184106463788</v>
      </c>
      <c r="D23" s="86">
        <v>4.7464377423119641</v>
      </c>
      <c r="E23" s="87">
        <v>3.0592078694302542</v>
      </c>
      <c r="F23" s="87">
        <v>0.88945814925406841</v>
      </c>
      <c r="G23" s="88">
        <v>3.4348288949080796</v>
      </c>
    </row>
    <row r="24" spans="1:7" ht="15.75" thickTop="1" x14ac:dyDescent="0.25">
      <c r="A24" s="89" t="s">
        <v>179</v>
      </c>
      <c r="B24" s="75"/>
      <c r="C24" s="90">
        <v>2.4288394899318506</v>
      </c>
      <c r="D24" s="91">
        <v>3.1965533395209182</v>
      </c>
      <c r="E24" s="91">
        <v>2.8577936876004415</v>
      </c>
      <c r="F24" s="91">
        <v>0.81235355053490343</v>
      </c>
      <c r="G24" s="92">
        <v>2.6775649677073972</v>
      </c>
    </row>
    <row r="25" spans="1:7" x14ac:dyDescent="0.25">
      <c r="A25" s="74"/>
      <c r="B25" s="75"/>
      <c r="C25" s="76"/>
      <c r="D25" s="77"/>
      <c r="E25" s="77"/>
      <c r="F25" s="77"/>
      <c r="G25" s="78"/>
    </row>
    <row r="26" spans="1:7" x14ac:dyDescent="0.25">
      <c r="A26" s="93" t="s">
        <v>180</v>
      </c>
      <c r="B26" s="94"/>
      <c r="C26" s="95"/>
      <c r="D26" s="96"/>
      <c r="E26" s="96"/>
      <c r="F26" s="96"/>
      <c r="G26" s="97"/>
    </row>
    <row r="27" spans="1:7" x14ac:dyDescent="0.25">
      <c r="A27" s="98"/>
      <c r="B27" s="57" t="s">
        <v>28</v>
      </c>
      <c r="C27" s="65">
        <v>5.4110202195865789</v>
      </c>
      <c r="D27" s="66">
        <v>4.2765419786892513</v>
      </c>
      <c r="E27" s="66">
        <v>1.3695921207737976</v>
      </c>
      <c r="F27" s="66">
        <v>4.1811853335325484</v>
      </c>
      <c r="G27" s="67">
        <v>5.9521222415452364</v>
      </c>
    </row>
    <row r="28" spans="1:7" x14ac:dyDescent="0.25">
      <c r="A28" s="61"/>
      <c r="B28" s="99" t="s">
        <v>181</v>
      </c>
      <c r="C28" s="65">
        <v>0</v>
      </c>
      <c r="D28" s="66">
        <v>0</v>
      </c>
      <c r="E28" s="66">
        <v>0</v>
      </c>
      <c r="F28" s="66">
        <v>0</v>
      </c>
      <c r="G28" s="67">
        <v>0</v>
      </c>
    </row>
    <row r="29" spans="1:7" ht="15.75" thickBot="1" x14ac:dyDescent="0.3">
      <c r="A29" s="100"/>
      <c r="B29" s="84" t="s">
        <v>32</v>
      </c>
      <c r="C29" s="101">
        <v>0</v>
      </c>
      <c r="D29" s="102">
        <v>0</v>
      </c>
      <c r="E29" s="102">
        <v>1.3333333333333333</v>
      </c>
      <c r="F29" s="102">
        <v>0</v>
      </c>
      <c r="G29" s="103">
        <v>0</v>
      </c>
    </row>
    <row r="30" spans="1:7" ht="15.75" thickTop="1" x14ac:dyDescent="0.25">
      <c r="A30" s="89" t="s">
        <v>182</v>
      </c>
      <c r="B30" s="104"/>
      <c r="C30" s="90">
        <v>0.43256823593043964</v>
      </c>
      <c r="D30" s="91">
        <v>0.32884315546245518</v>
      </c>
      <c r="E30" s="91">
        <v>1.3357711284498142</v>
      </c>
      <c r="F30" s="91">
        <v>0.32826748297045977</v>
      </c>
      <c r="G30" s="92">
        <v>0.47582505952348358</v>
      </c>
    </row>
    <row r="31" spans="1:7" x14ac:dyDescent="0.25">
      <c r="A31" s="89"/>
      <c r="B31" s="75"/>
      <c r="C31" s="76"/>
      <c r="D31" s="77"/>
      <c r="E31" s="77"/>
      <c r="F31" s="77"/>
      <c r="G31" s="78"/>
    </row>
    <row r="32" spans="1:7" x14ac:dyDescent="0.25">
      <c r="A32" s="89" t="s">
        <v>183</v>
      </c>
      <c r="B32" s="94"/>
      <c r="C32" s="105"/>
      <c r="D32" s="106"/>
      <c r="E32" s="106"/>
      <c r="F32" s="106"/>
      <c r="G32" s="107"/>
    </row>
    <row r="33" spans="1:8" x14ac:dyDescent="0.25">
      <c r="A33" s="98"/>
      <c r="B33" s="57" t="s">
        <v>34</v>
      </c>
      <c r="C33" s="65">
        <v>0</v>
      </c>
      <c r="D33" s="66">
        <v>0</v>
      </c>
      <c r="E33" s="66">
        <v>0</v>
      </c>
      <c r="F33" s="66">
        <v>0</v>
      </c>
      <c r="G33" s="67">
        <v>0</v>
      </c>
    </row>
    <row r="34" spans="1:8" ht="15.75" thickBot="1" x14ac:dyDescent="0.3">
      <c r="A34" s="100"/>
      <c r="B34" s="84" t="s">
        <v>36</v>
      </c>
      <c r="C34" s="101">
        <v>0</v>
      </c>
      <c r="D34" s="102">
        <v>0</v>
      </c>
      <c r="E34" s="102">
        <v>0</v>
      </c>
      <c r="F34" s="102">
        <v>0</v>
      </c>
      <c r="G34" s="103">
        <v>0</v>
      </c>
    </row>
    <row r="35" spans="1:8" ht="15.75" thickTop="1" x14ac:dyDescent="0.25">
      <c r="A35" s="89" t="s">
        <v>184</v>
      </c>
      <c r="B35" s="99"/>
      <c r="C35" s="90">
        <v>0</v>
      </c>
      <c r="D35" s="91">
        <v>0</v>
      </c>
      <c r="E35" s="91">
        <v>0</v>
      </c>
      <c r="F35" s="91">
        <v>0</v>
      </c>
      <c r="G35" s="92">
        <v>0</v>
      </c>
    </row>
    <row r="36" spans="1:8" x14ac:dyDescent="0.25">
      <c r="A36" s="74"/>
      <c r="B36" s="75"/>
      <c r="C36" s="76"/>
      <c r="D36" s="77"/>
      <c r="E36" s="77"/>
      <c r="F36" s="77"/>
      <c r="G36" s="78"/>
    </row>
    <row r="37" spans="1:8" x14ac:dyDescent="0.25">
      <c r="A37" s="93" t="s">
        <v>185</v>
      </c>
      <c r="B37" s="57"/>
      <c r="C37" s="105"/>
      <c r="D37" s="106"/>
      <c r="E37" s="106"/>
      <c r="F37" s="106"/>
      <c r="G37" s="107"/>
    </row>
    <row r="38" spans="1:8" x14ac:dyDescent="0.25">
      <c r="A38" s="61"/>
      <c r="B38" s="57" t="s">
        <v>38</v>
      </c>
      <c r="C38" s="65">
        <v>0</v>
      </c>
      <c r="D38" s="66">
        <v>0</v>
      </c>
      <c r="E38" s="66">
        <v>0</v>
      </c>
      <c r="F38" s="66">
        <v>0</v>
      </c>
      <c r="G38" s="67">
        <v>0</v>
      </c>
    </row>
    <row r="39" spans="1:8" x14ac:dyDescent="0.25">
      <c r="A39" s="61"/>
      <c r="B39" s="57" t="s">
        <v>40</v>
      </c>
      <c r="C39" s="65">
        <v>0</v>
      </c>
      <c r="D39" s="66">
        <v>0</v>
      </c>
      <c r="E39" s="66">
        <v>0</v>
      </c>
      <c r="F39" s="66">
        <v>0</v>
      </c>
      <c r="G39" s="67">
        <v>0</v>
      </c>
    </row>
    <row r="40" spans="1:8" ht="15.75" thickBot="1" x14ac:dyDescent="0.3">
      <c r="A40" s="108"/>
      <c r="B40" s="57" t="s">
        <v>42</v>
      </c>
      <c r="C40" s="101">
        <v>0</v>
      </c>
      <c r="D40" s="102">
        <v>0</v>
      </c>
      <c r="E40" s="102">
        <v>0</v>
      </c>
      <c r="F40" s="102">
        <v>0</v>
      </c>
      <c r="G40" s="103">
        <v>0</v>
      </c>
    </row>
    <row r="41" spans="1:8" ht="15.75" thickTop="1" x14ac:dyDescent="0.25">
      <c r="A41" s="89" t="s">
        <v>186</v>
      </c>
      <c r="B41" s="109"/>
      <c r="C41" s="90">
        <v>0</v>
      </c>
      <c r="D41" s="91">
        <v>0</v>
      </c>
      <c r="E41" s="91">
        <v>0</v>
      </c>
      <c r="F41" s="91">
        <v>0</v>
      </c>
      <c r="G41" s="92">
        <v>0</v>
      </c>
    </row>
    <row r="42" spans="1:8" x14ac:dyDescent="0.25">
      <c r="A42" s="74"/>
      <c r="B42" s="75"/>
      <c r="C42" s="75"/>
      <c r="D42" s="75"/>
      <c r="E42" s="75"/>
      <c r="F42" s="75"/>
      <c r="G42" s="110"/>
      <c r="H42" s="75"/>
    </row>
    <row r="43" spans="1:8" x14ac:dyDescent="0.25">
      <c r="A43" s="48" t="s">
        <v>187</v>
      </c>
      <c r="B43" s="49"/>
      <c r="C43" s="111">
        <v>1.823439665902866</v>
      </c>
      <c r="D43" s="112">
        <v>1.8194525880862069</v>
      </c>
      <c r="E43" s="112">
        <v>2.3672238020648533</v>
      </c>
      <c r="F43" s="112">
        <v>0.71674489872098834</v>
      </c>
      <c r="G43" s="113">
        <v>2.0102135070842952</v>
      </c>
    </row>
    <row r="44" spans="1:8" x14ac:dyDescent="0.25">
      <c r="C44" s="114"/>
      <c r="G44" s="115"/>
    </row>
    <row r="45" spans="1:8" x14ac:dyDescent="0.25">
      <c r="A45" s="47" t="s">
        <v>188</v>
      </c>
      <c r="C45" s="114"/>
      <c r="G45" s="115"/>
    </row>
    <row r="46" spans="1:8" x14ac:dyDescent="0.25">
      <c r="A46" s="47"/>
      <c r="B46" s="47"/>
      <c r="C46" s="188" t="s">
        <v>169</v>
      </c>
      <c r="D46" s="189"/>
      <c r="E46" s="189"/>
      <c r="F46" s="189"/>
      <c r="G46" s="190"/>
    </row>
    <row r="47" spans="1:8" ht="15.75" x14ac:dyDescent="0.25">
      <c r="A47" s="48" t="s">
        <v>170</v>
      </c>
      <c r="B47" s="49" t="s">
        <v>0</v>
      </c>
      <c r="C47" s="50" t="s">
        <v>51</v>
      </c>
      <c r="D47" s="50" t="s">
        <v>171</v>
      </c>
      <c r="E47" s="50" t="s">
        <v>172</v>
      </c>
      <c r="F47" s="50" t="s">
        <v>54</v>
      </c>
      <c r="G47" s="50" t="s">
        <v>173</v>
      </c>
    </row>
    <row r="48" spans="1:8" x14ac:dyDescent="0.25">
      <c r="A48" s="93" t="s">
        <v>180</v>
      </c>
      <c r="B48" s="94"/>
      <c r="C48" s="105"/>
      <c r="D48" s="106"/>
      <c r="E48" s="106"/>
      <c r="F48" s="106"/>
      <c r="G48" s="107"/>
    </row>
    <row r="49" spans="1:7" x14ac:dyDescent="0.25">
      <c r="A49" s="61"/>
      <c r="B49" s="57" t="s">
        <v>28</v>
      </c>
      <c r="C49" s="65">
        <v>5.4110202195865789</v>
      </c>
      <c r="D49" s="66">
        <v>4.2765419786892513</v>
      </c>
      <c r="E49" s="66">
        <v>1.3695921207737976</v>
      </c>
      <c r="F49" s="66">
        <v>4.1811853335325484</v>
      </c>
      <c r="G49" s="67">
        <v>5.9521222415452364</v>
      </c>
    </row>
    <row r="50" spans="1:7" x14ac:dyDescent="0.25">
      <c r="A50" s="61"/>
      <c r="B50" s="99" t="s">
        <v>181</v>
      </c>
      <c r="C50" s="65">
        <v>0</v>
      </c>
      <c r="D50" s="66">
        <v>0</v>
      </c>
      <c r="E50" s="66">
        <v>0</v>
      </c>
      <c r="F50" s="66">
        <v>0</v>
      </c>
      <c r="G50" s="67">
        <v>0</v>
      </c>
    </row>
    <row r="51" spans="1:7" ht="15.75" thickBot="1" x14ac:dyDescent="0.3">
      <c r="A51" s="108"/>
      <c r="B51" s="84" t="s">
        <v>32</v>
      </c>
      <c r="C51" s="101">
        <v>0</v>
      </c>
      <c r="D51" s="102">
        <v>0</v>
      </c>
      <c r="E51" s="102">
        <v>1.3333333333333333</v>
      </c>
      <c r="F51" s="102">
        <v>0</v>
      </c>
      <c r="G51" s="103">
        <v>0</v>
      </c>
    </row>
    <row r="52" spans="1:7" ht="15.75" thickTop="1" x14ac:dyDescent="0.25">
      <c r="A52" s="116" t="s">
        <v>182</v>
      </c>
      <c r="B52" s="117"/>
      <c r="C52" s="90">
        <v>0.43256823593043964</v>
      </c>
      <c r="D52" s="91">
        <v>0.32884315546245518</v>
      </c>
      <c r="E52" s="91">
        <v>1.3357711284498142</v>
      </c>
      <c r="F52" s="91">
        <v>0.32826748297045977</v>
      </c>
      <c r="G52" s="92">
        <v>0.47582505952348358</v>
      </c>
    </row>
    <row r="53" spans="1:7" x14ac:dyDescent="0.25">
      <c r="C53" s="76"/>
      <c r="D53" s="77"/>
      <c r="E53" s="77"/>
      <c r="F53" s="77"/>
      <c r="G53" s="78"/>
    </row>
    <row r="54" spans="1:7" x14ac:dyDescent="0.25">
      <c r="A54" s="48" t="s">
        <v>189</v>
      </c>
      <c r="B54" s="49"/>
      <c r="C54" s="118">
        <v>0.43256823593043964</v>
      </c>
      <c r="D54" s="119">
        <v>0.32884315546245518</v>
      </c>
      <c r="E54" s="119">
        <v>1.3357711284498142</v>
      </c>
      <c r="F54" s="119">
        <v>0.32826748297045977</v>
      </c>
      <c r="G54" s="120">
        <v>0.47582505952348358</v>
      </c>
    </row>
  </sheetData>
  <mergeCells count="2">
    <mergeCell ref="C3:G3"/>
    <mergeCell ref="C46:G46"/>
  </mergeCells>
  <pageMargins left="0.7" right="0.7" top="0.75" bottom="0.75" header="0.3" footer="0.3"/>
  <pageSetup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9206D-F833-43EF-B36D-140ECAFFD5E4}">
  <dimension ref="A1:J60"/>
  <sheetViews>
    <sheetView showGridLines="0" zoomScaleNormal="100" workbookViewId="0">
      <selection activeCell="A2" sqref="A2"/>
    </sheetView>
  </sheetViews>
  <sheetFormatPr defaultRowHeight="15" x14ac:dyDescent="0.25"/>
  <cols>
    <col min="1" max="1" customWidth="true" style="46" width="6.28515625" collapsed="false"/>
    <col min="2" max="2" customWidth="true" style="46" width="48.0" collapsed="false"/>
    <col min="3" max="5" customWidth="true" style="46" width="14.7109375" collapsed="false"/>
    <col min="6" max="7" customWidth="true" style="46" width="16.5703125" collapsed="false"/>
    <col min="8" max="10" customWidth="true" style="46" width="15.42578125" collapsed="false"/>
    <col min="11" max="239" style="46" width="9.140625" collapsed="false"/>
    <col min="240" max="240" customWidth="true" style="46" width="6.28515625" collapsed="false"/>
    <col min="241" max="241" customWidth="true" style="46" width="48.0" collapsed="false"/>
    <col min="242" max="243" customWidth="true" style="46" width="14.7109375" collapsed="false"/>
    <col min="244" max="244" customWidth="true" style="46" width="15.7109375" collapsed="false"/>
    <col min="245" max="245" bestFit="true" customWidth="true" style="46" width="7.85546875" collapsed="false"/>
    <col min="246" max="247" customWidth="true" style="46" width="7.28515625" collapsed="false"/>
    <col min="248" max="248" customWidth="true" style="46" width="11.85546875" collapsed="false"/>
    <col min="249" max="249" customWidth="true" style="46" width="7.28515625" collapsed="false"/>
    <col min="250" max="250" style="46" width="9.140625" collapsed="false"/>
    <col min="251" max="251" customWidth="true" style="46" width="14.7109375" collapsed="false"/>
    <col min="252" max="252" bestFit="true" customWidth="true" style="46" width="13.42578125" collapsed="false"/>
    <col min="253" max="253" bestFit="true" customWidth="true" style="46" width="14.140625" collapsed="false"/>
    <col min="254" max="254" customWidth="true" style="46" width="14.0" collapsed="false"/>
    <col min="255" max="255" bestFit="true" customWidth="true" style="46" width="13.42578125" collapsed="false"/>
    <col min="256" max="256" customWidth="true" style="46" width="15.5703125" collapsed="false"/>
    <col min="257" max="257" bestFit="true" customWidth="true" style="46" width="12.28515625" collapsed="false"/>
    <col min="258" max="258" customWidth="true" style="46" width="14.140625" collapsed="false"/>
    <col min="259" max="495" style="46" width="9.140625" collapsed="false"/>
    <col min="496" max="496" customWidth="true" style="46" width="6.28515625" collapsed="false"/>
    <col min="497" max="497" customWidth="true" style="46" width="48.0" collapsed="false"/>
    <col min="498" max="499" customWidth="true" style="46" width="14.7109375" collapsed="false"/>
    <col min="500" max="500" customWidth="true" style="46" width="15.7109375" collapsed="false"/>
    <col min="501" max="501" bestFit="true" customWidth="true" style="46" width="7.85546875" collapsed="false"/>
    <col min="502" max="503" customWidth="true" style="46" width="7.28515625" collapsed="false"/>
    <col min="504" max="504" customWidth="true" style="46" width="11.85546875" collapsed="false"/>
    <col min="505" max="505" customWidth="true" style="46" width="7.28515625" collapsed="false"/>
    <col min="506" max="506" style="46" width="9.140625" collapsed="false"/>
    <col min="507" max="507" customWidth="true" style="46" width="14.7109375" collapsed="false"/>
    <col min="508" max="508" bestFit="true" customWidth="true" style="46" width="13.42578125" collapsed="false"/>
    <col min="509" max="509" bestFit="true" customWidth="true" style="46" width="14.140625" collapsed="false"/>
    <col min="510" max="510" customWidth="true" style="46" width="14.0" collapsed="false"/>
    <col min="511" max="511" bestFit="true" customWidth="true" style="46" width="13.42578125" collapsed="false"/>
    <col min="512" max="512" customWidth="true" style="46" width="15.5703125" collapsed="false"/>
    <col min="513" max="513" bestFit="true" customWidth="true" style="46" width="12.28515625" collapsed="false"/>
    <col min="514" max="514" customWidth="true" style="46" width="14.140625" collapsed="false"/>
    <col min="515" max="751" style="46" width="9.140625" collapsed="false"/>
    <col min="752" max="752" customWidth="true" style="46" width="6.28515625" collapsed="false"/>
    <col min="753" max="753" customWidth="true" style="46" width="48.0" collapsed="false"/>
    <col min="754" max="755" customWidth="true" style="46" width="14.7109375" collapsed="false"/>
    <col min="756" max="756" customWidth="true" style="46" width="15.7109375" collapsed="false"/>
    <col min="757" max="757" bestFit="true" customWidth="true" style="46" width="7.85546875" collapsed="false"/>
    <col min="758" max="759" customWidth="true" style="46" width="7.28515625" collapsed="false"/>
    <col min="760" max="760" customWidth="true" style="46" width="11.85546875" collapsed="false"/>
    <col min="761" max="761" customWidth="true" style="46" width="7.28515625" collapsed="false"/>
    <col min="762" max="762" style="46" width="9.140625" collapsed="false"/>
    <col min="763" max="763" customWidth="true" style="46" width="14.7109375" collapsed="false"/>
    <col min="764" max="764" bestFit="true" customWidth="true" style="46" width="13.42578125" collapsed="false"/>
    <col min="765" max="765" bestFit="true" customWidth="true" style="46" width="14.140625" collapsed="false"/>
    <col min="766" max="766" customWidth="true" style="46" width="14.0" collapsed="false"/>
    <col min="767" max="767" bestFit="true" customWidth="true" style="46" width="13.42578125" collapsed="false"/>
    <col min="768" max="768" customWidth="true" style="46" width="15.5703125" collapsed="false"/>
    <col min="769" max="769" bestFit="true" customWidth="true" style="46" width="12.28515625" collapsed="false"/>
    <col min="770" max="770" customWidth="true" style="46" width="14.140625" collapsed="false"/>
    <col min="771" max="1007" style="46" width="9.140625" collapsed="false"/>
    <col min="1008" max="1008" customWidth="true" style="46" width="6.28515625" collapsed="false"/>
    <col min="1009" max="1009" customWidth="true" style="46" width="48.0" collapsed="false"/>
    <col min="1010" max="1011" customWidth="true" style="46" width="14.7109375" collapsed="false"/>
    <col min="1012" max="1012" customWidth="true" style="46" width="15.7109375" collapsed="false"/>
    <col min="1013" max="1013" bestFit="true" customWidth="true" style="46" width="7.85546875" collapsed="false"/>
    <col min="1014" max="1015" customWidth="true" style="46" width="7.28515625" collapsed="false"/>
    <col min="1016" max="1016" customWidth="true" style="46" width="11.85546875" collapsed="false"/>
    <col min="1017" max="1017" customWidth="true" style="46" width="7.28515625" collapsed="false"/>
    <col min="1018" max="1018" style="46" width="9.140625" collapsed="false"/>
    <col min="1019" max="1019" customWidth="true" style="46" width="14.7109375" collapsed="false"/>
    <col min="1020" max="1020" bestFit="true" customWidth="true" style="46" width="13.42578125" collapsed="false"/>
    <col min="1021" max="1021" bestFit="true" customWidth="true" style="46" width="14.140625" collapsed="false"/>
    <col min="1022" max="1022" customWidth="true" style="46" width="14.0" collapsed="false"/>
    <col min="1023" max="1023" bestFit="true" customWidth="true" style="46" width="13.42578125" collapsed="false"/>
    <col min="1024" max="1024" customWidth="true" style="46" width="15.5703125" collapsed="false"/>
    <col min="1025" max="1025" bestFit="true" customWidth="true" style="46" width="12.28515625" collapsed="false"/>
    <col min="1026" max="1026" customWidth="true" style="46" width="14.140625" collapsed="false"/>
    <col min="1027" max="1263" style="46" width="9.140625" collapsed="false"/>
    <col min="1264" max="1264" customWidth="true" style="46" width="6.28515625" collapsed="false"/>
    <col min="1265" max="1265" customWidth="true" style="46" width="48.0" collapsed="false"/>
    <col min="1266" max="1267" customWidth="true" style="46" width="14.7109375" collapsed="false"/>
    <col min="1268" max="1268" customWidth="true" style="46" width="15.7109375" collapsed="false"/>
    <col min="1269" max="1269" bestFit="true" customWidth="true" style="46" width="7.85546875" collapsed="false"/>
    <col min="1270" max="1271" customWidth="true" style="46" width="7.28515625" collapsed="false"/>
    <col min="1272" max="1272" customWidth="true" style="46" width="11.85546875" collapsed="false"/>
    <col min="1273" max="1273" customWidth="true" style="46" width="7.28515625" collapsed="false"/>
    <col min="1274" max="1274" style="46" width="9.140625" collapsed="false"/>
    <col min="1275" max="1275" customWidth="true" style="46" width="14.7109375" collapsed="false"/>
    <col min="1276" max="1276" bestFit="true" customWidth="true" style="46" width="13.42578125" collapsed="false"/>
    <col min="1277" max="1277" bestFit="true" customWidth="true" style="46" width="14.140625" collapsed="false"/>
    <col min="1278" max="1278" customWidth="true" style="46" width="14.0" collapsed="false"/>
    <col min="1279" max="1279" bestFit="true" customWidth="true" style="46" width="13.42578125" collapsed="false"/>
    <col min="1280" max="1280" customWidth="true" style="46" width="15.5703125" collapsed="false"/>
    <col min="1281" max="1281" bestFit="true" customWidth="true" style="46" width="12.28515625" collapsed="false"/>
    <col min="1282" max="1282" customWidth="true" style="46" width="14.140625" collapsed="false"/>
    <col min="1283" max="1519" style="46" width="9.140625" collapsed="false"/>
    <col min="1520" max="1520" customWidth="true" style="46" width="6.28515625" collapsed="false"/>
    <col min="1521" max="1521" customWidth="true" style="46" width="48.0" collapsed="false"/>
    <col min="1522" max="1523" customWidth="true" style="46" width="14.7109375" collapsed="false"/>
    <col min="1524" max="1524" customWidth="true" style="46" width="15.7109375" collapsed="false"/>
    <col min="1525" max="1525" bestFit="true" customWidth="true" style="46" width="7.85546875" collapsed="false"/>
    <col min="1526" max="1527" customWidth="true" style="46" width="7.28515625" collapsed="false"/>
    <col min="1528" max="1528" customWidth="true" style="46" width="11.85546875" collapsed="false"/>
    <col min="1529" max="1529" customWidth="true" style="46" width="7.28515625" collapsed="false"/>
    <col min="1530" max="1530" style="46" width="9.140625" collapsed="false"/>
    <col min="1531" max="1531" customWidth="true" style="46" width="14.7109375" collapsed="false"/>
    <col min="1532" max="1532" bestFit="true" customWidth="true" style="46" width="13.42578125" collapsed="false"/>
    <col min="1533" max="1533" bestFit="true" customWidth="true" style="46" width="14.140625" collapsed="false"/>
    <col min="1534" max="1534" customWidth="true" style="46" width="14.0" collapsed="false"/>
    <col min="1535" max="1535" bestFit="true" customWidth="true" style="46" width="13.42578125" collapsed="false"/>
    <col min="1536" max="1536" customWidth="true" style="46" width="15.5703125" collapsed="false"/>
    <col min="1537" max="1537" bestFit="true" customWidth="true" style="46" width="12.28515625" collapsed="false"/>
    <col min="1538" max="1538" customWidth="true" style="46" width="14.140625" collapsed="false"/>
    <col min="1539" max="1775" style="46" width="9.140625" collapsed="false"/>
    <col min="1776" max="1776" customWidth="true" style="46" width="6.28515625" collapsed="false"/>
    <col min="1777" max="1777" customWidth="true" style="46" width="48.0" collapsed="false"/>
    <col min="1778" max="1779" customWidth="true" style="46" width="14.7109375" collapsed="false"/>
    <col min="1780" max="1780" customWidth="true" style="46" width="15.7109375" collapsed="false"/>
    <col min="1781" max="1781" bestFit="true" customWidth="true" style="46" width="7.85546875" collapsed="false"/>
    <col min="1782" max="1783" customWidth="true" style="46" width="7.28515625" collapsed="false"/>
    <col min="1784" max="1784" customWidth="true" style="46" width="11.85546875" collapsed="false"/>
    <col min="1785" max="1785" customWidth="true" style="46" width="7.28515625" collapsed="false"/>
    <col min="1786" max="1786" style="46" width="9.140625" collapsed="false"/>
    <col min="1787" max="1787" customWidth="true" style="46" width="14.7109375" collapsed="false"/>
    <col min="1788" max="1788" bestFit="true" customWidth="true" style="46" width="13.42578125" collapsed="false"/>
    <col min="1789" max="1789" bestFit="true" customWidth="true" style="46" width="14.140625" collapsed="false"/>
    <col min="1790" max="1790" customWidth="true" style="46" width="14.0" collapsed="false"/>
    <col min="1791" max="1791" bestFit="true" customWidth="true" style="46" width="13.42578125" collapsed="false"/>
    <col min="1792" max="1792" customWidth="true" style="46" width="15.5703125" collapsed="false"/>
    <col min="1793" max="1793" bestFit="true" customWidth="true" style="46" width="12.28515625" collapsed="false"/>
    <col min="1794" max="1794" customWidth="true" style="46" width="14.140625" collapsed="false"/>
    <col min="1795" max="2031" style="46" width="9.140625" collapsed="false"/>
    <col min="2032" max="2032" customWidth="true" style="46" width="6.28515625" collapsed="false"/>
    <col min="2033" max="2033" customWidth="true" style="46" width="48.0" collapsed="false"/>
    <col min="2034" max="2035" customWidth="true" style="46" width="14.7109375" collapsed="false"/>
    <col min="2036" max="2036" customWidth="true" style="46" width="15.7109375" collapsed="false"/>
    <col min="2037" max="2037" bestFit="true" customWidth="true" style="46" width="7.85546875" collapsed="false"/>
    <col min="2038" max="2039" customWidth="true" style="46" width="7.28515625" collapsed="false"/>
    <col min="2040" max="2040" customWidth="true" style="46" width="11.85546875" collapsed="false"/>
    <col min="2041" max="2041" customWidth="true" style="46" width="7.28515625" collapsed="false"/>
    <col min="2042" max="2042" style="46" width="9.140625" collapsed="false"/>
    <col min="2043" max="2043" customWidth="true" style="46" width="14.7109375" collapsed="false"/>
    <col min="2044" max="2044" bestFit="true" customWidth="true" style="46" width="13.42578125" collapsed="false"/>
    <col min="2045" max="2045" bestFit="true" customWidth="true" style="46" width="14.140625" collapsed="false"/>
    <col min="2046" max="2046" customWidth="true" style="46" width="14.0" collapsed="false"/>
    <col min="2047" max="2047" bestFit="true" customWidth="true" style="46" width="13.42578125" collapsed="false"/>
    <col min="2048" max="2048" customWidth="true" style="46" width="15.5703125" collapsed="false"/>
    <col min="2049" max="2049" bestFit="true" customWidth="true" style="46" width="12.28515625" collapsed="false"/>
    <col min="2050" max="2050" customWidth="true" style="46" width="14.140625" collapsed="false"/>
    <col min="2051" max="2287" style="46" width="9.140625" collapsed="false"/>
    <col min="2288" max="2288" customWidth="true" style="46" width="6.28515625" collapsed="false"/>
    <col min="2289" max="2289" customWidth="true" style="46" width="48.0" collapsed="false"/>
    <col min="2290" max="2291" customWidth="true" style="46" width="14.7109375" collapsed="false"/>
    <col min="2292" max="2292" customWidth="true" style="46" width="15.7109375" collapsed="false"/>
    <col min="2293" max="2293" bestFit="true" customWidth="true" style="46" width="7.85546875" collapsed="false"/>
    <col min="2294" max="2295" customWidth="true" style="46" width="7.28515625" collapsed="false"/>
    <col min="2296" max="2296" customWidth="true" style="46" width="11.85546875" collapsed="false"/>
    <col min="2297" max="2297" customWidth="true" style="46" width="7.28515625" collapsed="false"/>
    <col min="2298" max="2298" style="46" width="9.140625" collapsed="false"/>
    <col min="2299" max="2299" customWidth="true" style="46" width="14.7109375" collapsed="false"/>
    <col min="2300" max="2300" bestFit="true" customWidth="true" style="46" width="13.42578125" collapsed="false"/>
    <col min="2301" max="2301" bestFit="true" customWidth="true" style="46" width="14.140625" collapsed="false"/>
    <col min="2302" max="2302" customWidth="true" style="46" width="14.0" collapsed="false"/>
    <col min="2303" max="2303" bestFit="true" customWidth="true" style="46" width="13.42578125" collapsed="false"/>
    <col min="2304" max="2304" customWidth="true" style="46" width="15.5703125" collapsed="false"/>
    <col min="2305" max="2305" bestFit="true" customWidth="true" style="46" width="12.28515625" collapsed="false"/>
    <col min="2306" max="2306" customWidth="true" style="46" width="14.140625" collapsed="false"/>
    <col min="2307" max="2543" style="46" width="9.140625" collapsed="false"/>
    <col min="2544" max="2544" customWidth="true" style="46" width="6.28515625" collapsed="false"/>
    <col min="2545" max="2545" customWidth="true" style="46" width="48.0" collapsed="false"/>
    <col min="2546" max="2547" customWidth="true" style="46" width="14.7109375" collapsed="false"/>
    <col min="2548" max="2548" customWidth="true" style="46" width="15.7109375" collapsed="false"/>
    <col min="2549" max="2549" bestFit="true" customWidth="true" style="46" width="7.85546875" collapsed="false"/>
    <col min="2550" max="2551" customWidth="true" style="46" width="7.28515625" collapsed="false"/>
    <col min="2552" max="2552" customWidth="true" style="46" width="11.85546875" collapsed="false"/>
    <col min="2553" max="2553" customWidth="true" style="46" width="7.28515625" collapsed="false"/>
    <col min="2554" max="2554" style="46" width="9.140625" collapsed="false"/>
    <col min="2555" max="2555" customWidth="true" style="46" width="14.7109375" collapsed="false"/>
    <col min="2556" max="2556" bestFit="true" customWidth="true" style="46" width="13.42578125" collapsed="false"/>
    <col min="2557" max="2557" bestFit="true" customWidth="true" style="46" width="14.140625" collapsed="false"/>
    <col min="2558" max="2558" customWidth="true" style="46" width="14.0" collapsed="false"/>
    <col min="2559" max="2559" bestFit="true" customWidth="true" style="46" width="13.42578125" collapsed="false"/>
    <col min="2560" max="2560" customWidth="true" style="46" width="15.5703125" collapsed="false"/>
    <col min="2561" max="2561" bestFit="true" customWidth="true" style="46" width="12.28515625" collapsed="false"/>
    <col min="2562" max="2562" customWidth="true" style="46" width="14.140625" collapsed="false"/>
    <col min="2563" max="2799" style="46" width="9.140625" collapsed="false"/>
    <col min="2800" max="2800" customWidth="true" style="46" width="6.28515625" collapsed="false"/>
    <col min="2801" max="2801" customWidth="true" style="46" width="48.0" collapsed="false"/>
    <col min="2802" max="2803" customWidth="true" style="46" width="14.7109375" collapsed="false"/>
    <col min="2804" max="2804" customWidth="true" style="46" width="15.7109375" collapsed="false"/>
    <col min="2805" max="2805" bestFit="true" customWidth="true" style="46" width="7.85546875" collapsed="false"/>
    <col min="2806" max="2807" customWidth="true" style="46" width="7.28515625" collapsed="false"/>
    <col min="2808" max="2808" customWidth="true" style="46" width="11.85546875" collapsed="false"/>
    <col min="2809" max="2809" customWidth="true" style="46" width="7.28515625" collapsed="false"/>
    <col min="2810" max="2810" style="46" width="9.140625" collapsed="false"/>
    <col min="2811" max="2811" customWidth="true" style="46" width="14.7109375" collapsed="false"/>
    <col min="2812" max="2812" bestFit="true" customWidth="true" style="46" width="13.42578125" collapsed="false"/>
    <col min="2813" max="2813" bestFit="true" customWidth="true" style="46" width="14.140625" collapsed="false"/>
    <col min="2814" max="2814" customWidth="true" style="46" width="14.0" collapsed="false"/>
    <col min="2815" max="2815" bestFit="true" customWidth="true" style="46" width="13.42578125" collapsed="false"/>
    <col min="2816" max="2816" customWidth="true" style="46" width="15.5703125" collapsed="false"/>
    <col min="2817" max="2817" bestFit="true" customWidth="true" style="46" width="12.28515625" collapsed="false"/>
    <col min="2818" max="2818" customWidth="true" style="46" width="14.140625" collapsed="false"/>
    <col min="2819" max="3055" style="46" width="9.140625" collapsed="false"/>
    <col min="3056" max="3056" customWidth="true" style="46" width="6.28515625" collapsed="false"/>
    <col min="3057" max="3057" customWidth="true" style="46" width="48.0" collapsed="false"/>
    <col min="3058" max="3059" customWidth="true" style="46" width="14.7109375" collapsed="false"/>
    <col min="3060" max="3060" customWidth="true" style="46" width="15.7109375" collapsed="false"/>
    <col min="3061" max="3061" bestFit="true" customWidth="true" style="46" width="7.85546875" collapsed="false"/>
    <col min="3062" max="3063" customWidth="true" style="46" width="7.28515625" collapsed="false"/>
    <col min="3064" max="3064" customWidth="true" style="46" width="11.85546875" collapsed="false"/>
    <col min="3065" max="3065" customWidth="true" style="46" width="7.28515625" collapsed="false"/>
    <col min="3066" max="3066" style="46" width="9.140625" collapsed="false"/>
    <col min="3067" max="3067" customWidth="true" style="46" width="14.7109375" collapsed="false"/>
    <col min="3068" max="3068" bestFit="true" customWidth="true" style="46" width="13.42578125" collapsed="false"/>
    <col min="3069" max="3069" bestFit="true" customWidth="true" style="46" width="14.140625" collapsed="false"/>
    <col min="3070" max="3070" customWidth="true" style="46" width="14.0" collapsed="false"/>
    <col min="3071" max="3071" bestFit="true" customWidth="true" style="46" width="13.42578125" collapsed="false"/>
    <col min="3072" max="3072" customWidth="true" style="46" width="15.5703125" collapsed="false"/>
    <col min="3073" max="3073" bestFit="true" customWidth="true" style="46" width="12.28515625" collapsed="false"/>
    <col min="3074" max="3074" customWidth="true" style="46" width="14.140625" collapsed="false"/>
    <col min="3075" max="3311" style="46" width="9.140625" collapsed="false"/>
    <col min="3312" max="3312" customWidth="true" style="46" width="6.28515625" collapsed="false"/>
    <col min="3313" max="3313" customWidth="true" style="46" width="48.0" collapsed="false"/>
    <col min="3314" max="3315" customWidth="true" style="46" width="14.7109375" collapsed="false"/>
    <col min="3316" max="3316" customWidth="true" style="46" width="15.7109375" collapsed="false"/>
    <col min="3317" max="3317" bestFit="true" customWidth="true" style="46" width="7.85546875" collapsed="false"/>
    <col min="3318" max="3319" customWidth="true" style="46" width="7.28515625" collapsed="false"/>
    <col min="3320" max="3320" customWidth="true" style="46" width="11.85546875" collapsed="false"/>
    <col min="3321" max="3321" customWidth="true" style="46" width="7.28515625" collapsed="false"/>
    <col min="3322" max="3322" style="46" width="9.140625" collapsed="false"/>
    <col min="3323" max="3323" customWidth="true" style="46" width="14.7109375" collapsed="false"/>
    <col min="3324" max="3324" bestFit="true" customWidth="true" style="46" width="13.42578125" collapsed="false"/>
    <col min="3325" max="3325" bestFit="true" customWidth="true" style="46" width="14.140625" collapsed="false"/>
    <col min="3326" max="3326" customWidth="true" style="46" width="14.0" collapsed="false"/>
    <col min="3327" max="3327" bestFit="true" customWidth="true" style="46" width="13.42578125" collapsed="false"/>
    <col min="3328" max="3328" customWidth="true" style="46" width="15.5703125" collapsed="false"/>
    <col min="3329" max="3329" bestFit="true" customWidth="true" style="46" width="12.28515625" collapsed="false"/>
    <col min="3330" max="3330" customWidth="true" style="46" width="14.140625" collapsed="false"/>
    <col min="3331" max="3567" style="46" width="9.140625" collapsed="false"/>
    <col min="3568" max="3568" customWidth="true" style="46" width="6.28515625" collapsed="false"/>
    <col min="3569" max="3569" customWidth="true" style="46" width="48.0" collapsed="false"/>
    <col min="3570" max="3571" customWidth="true" style="46" width="14.7109375" collapsed="false"/>
    <col min="3572" max="3572" customWidth="true" style="46" width="15.7109375" collapsed="false"/>
    <col min="3573" max="3573" bestFit="true" customWidth="true" style="46" width="7.85546875" collapsed="false"/>
    <col min="3574" max="3575" customWidth="true" style="46" width="7.28515625" collapsed="false"/>
    <col min="3576" max="3576" customWidth="true" style="46" width="11.85546875" collapsed="false"/>
    <col min="3577" max="3577" customWidth="true" style="46" width="7.28515625" collapsed="false"/>
    <col min="3578" max="3578" style="46" width="9.140625" collapsed="false"/>
    <col min="3579" max="3579" customWidth="true" style="46" width="14.7109375" collapsed="false"/>
    <col min="3580" max="3580" bestFit="true" customWidth="true" style="46" width="13.42578125" collapsed="false"/>
    <col min="3581" max="3581" bestFit="true" customWidth="true" style="46" width="14.140625" collapsed="false"/>
    <col min="3582" max="3582" customWidth="true" style="46" width="14.0" collapsed="false"/>
    <col min="3583" max="3583" bestFit="true" customWidth="true" style="46" width="13.42578125" collapsed="false"/>
    <col min="3584" max="3584" customWidth="true" style="46" width="15.5703125" collapsed="false"/>
    <col min="3585" max="3585" bestFit="true" customWidth="true" style="46" width="12.28515625" collapsed="false"/>
    <col min="3586" max="3586" customWidth="true" style="46" width="14.140625" collapsed="false"/>
    <col min="3587" max="3823" style="46" width="9.140625" collapsed="false"/>
    <col min="3824" max="3824" customWidth="true" style="46" width="6.28515625" collapsed="false"/>
    <col min="3825" max="3825" customWidth="true" style="46" width="48.0" collapsed="false"/>
    <col min="3826" max="3827" customWidth="true" style="46" width="14.7109375" collapsed="false"/>
    <col min="3828" max="3828" customWidth="true" style="46" width="15.7109375" collapsed="false"/>
    <col min="3829" max="3829" bestFit="true" customWidth="true" style="46" width="7.85546875" collapsed="false"/>
    <col min="3830" max="3831" customWidth="true" style="46" width="7.28515625" collapsed="false"/>
    <col min="3832" max="3832" customWidth="true" style="46" width="11.85546875" collapsed="false"/>
    <col min="3833" max="3833" customWidth="true" style="46" width="7.28515625" collapsed="false"/>
    <col min="3834" max="3834" style="46" width="9.140625" collapsed="false"/>
    <col min="3835" max="3835" customWidth="true" style="46" width="14.7109375" collapsed="false"/>
    <col min="3836" max="3836" bestFit="true" customWidth="true" style="46" width="13.42578125" collapsed="false"/>
    <col min="3837" max="3837" bestFit="true" customWidth="true" style="46" width="14.140625" collapsed="false"/>
    <col min="3838" max="3838" customWidth="true" style="46" width="14.0" collapsed="false"/>
    <col min="3839" max="3839" bestFit="true" customWidth="true" style="46" width="13.42578125" collapsed="false"/>
    <col min="3840" max="3840" customWidth="true" style="46" width="15.5703125" collapsed="false"/>
    <col min="3841" max="3841" bestFit="true" customWidth="true" style="46" width="12.28515625" collapsed="false"/>
    <col min="3842" max="3842" customWidth="true" style="46" width="14.140625" collapsed="false"/>
    <col min="3843" max="4079" style="46" width="9.140625" collapsed="false"/>
    <col min="4080" max="4080" customWidth="true" style="46" width="6.28515625" collapsed="false"/>
    <col min="4081" max="4081" customWidth="true" style="46" width="48.0" collapsed="false"/>
    <col min="4082" max="4083" customWidth="true" style="46" width="14.7109375" collapsed="false"/>
    <col min="4084" max="4084" customWidth="true" style="46" width="15.7109375" collapsed="false"/>
    <col min="4085" max="4085" bestFit="true" customWidth="true" style="46" width="7.85546875" collapsed="false"/>
    <col min="4086" max="4087" customWidth="true" style="46" width="7.28515625" collapsed="false"/>
    <col min="4088" max="4088" customWidth="true" style="46" width="11.85546875" collapsed="false"/>
    <col min="4089" max="4089" customWidth="true" style="46" width="7.28515625" collapsed="false"/>
    <col min="4090" max="4090" style="46" width="9.140625" collapsed="false"/>
    <col min="4091" max="4091" customWidth="true" style="46" width="14.7109375" collapsed="false"/>
    <col min="4092" max="4092" bestFit="true" customWidth="true" style="46" width="13.42578125" collapsed="false"/>
    <col min="4093" max="4093" bestFit="true" customWidth="true" style="46" width="14.140625" collapsed="false"/>
    <col min="4094" max="4094" customWidth="true" style="46" width="14.0" collapsed="false"/>
    <col min="4095" max="4095" bestFit="true" customWidth="true" style="46" width="13.42578125" collapsed="false"/>
    <col min="4096" max="4096" customWidth="true" style="46" width="15.5703125" collapsed="false"/>
    <col min="4097" max="4097" bestFit="true" customWidth="true" style="46" width="12.28515625" collapsed="false"/>
    <col min="4098" max="4098" customWidth="true" style="46" width="14.140625" collapsed="false"/>
    <col min="4099" max="4335" style="46" width="9.140625" collapsed="false"/>
    <col min="4336" max="4336" customWidth="true" style="46" width="6.28515625" collapsed="false"/>
    <col min="4337" max="4337" customWidth="true" style="46" width="48.0" collapsed="false"/>
    <col min="4338" max="4339" customWidth="true" style="46" width="14.7109375" collapsed="false"/>
    <col min="4340" max="4340" customWidth="true" style="46" width="15.7109375" collapsed="false"/>
    <col min="4341" max="4341" bestFit="true" customWidth="true" style="46" width="7.85546875" collapsed="false"/>
    <col min="4342" max="4343" customWidth="true" style="46" width="7.28515625" collapsed="false"/>
    <col min="4344" max="4344" customWidth="true" style="46" width="11.85546875" collapsed="false"/>
    <col min="4345" max="4345" customWidth="true" style="46" width="7.28515625" collapsed="false"/>
    <col min="4346" max="4346" style="46" width="9.140625" collapsed="false"/>
    <col min="4347" max="4347" customWidth="true" style="46" width="14.7109375" collapsed="false"/>
    <col min="4348" max="4348" bestFit="true" customWidth="true" style="46" width="13.42578125" collapsed="false"/>
    <col min="4349" max="4349" bestFit="true" customWidth="true" style="46" width="14.140625" collapsed="false"/>
    <col min="4350" max="4350" customWidth="true" style="46" width="14.0" collapsed="false"/>
    <col min="4351" max="4351" bestFit="true" customWidth="true" style="46" width="13.42578125" collapsed="false"/>
    <col min="4352" max="4352" customWidth="true" style="46" width="15.5703125" collapsed="false"/>
    <col min="4353" max="4353" bestFit="true" customWidth="true" style="46" width="12.28515625" collapsed="false"/>
    <col min="4354" max="4354" customWidth="true" style="46" width="14.140625" collapsed="false"/>
    <col min="4355" max="4591" style="46" width="9.140625" collapsed="false"/>
    <col min="4592" max="4592" customWidth="true" style="46" width="6.28515625" collapsed="false"/>
    <col min="4593" max="4593" customWidth="true" style="46" width="48.0" collapsed="false"/>
    <col min="4594" max="4595" customWidth="true" style="46" width="14.7109375" collapsed="false"/>
    <col min="4596" max="4596" customWidth="true" style="46" width="15.7109375" collapsed="false"/>
    <col min="4597" max="4597" bestFit="true" customWidth="true" style="46" width="7.85546875" collapsed="false"/>
    <col min="4598" max="4599" customWidth="true" style="46" width="7.28515625" collapsed="false"/>
    <col min="4600" max="4600" customWidth="true" style="46" width="11.85546875" collapsed="false"/>
    <col min="4601" max="4601" customWidth="true" style="46" width="7.28515625" collapsed="false"/>
    <col min="4602" max="4602" style="46" width="9.140625" collapsed="false"/>
    <col min="4603" max="4603" customWidth="true" style="46" width="14.7109375" collapsed="false"/>
    <col min="4604" max="4604" bestFit="true" customWidth="true" style="46" width="13.42578125" collapsed="false"/>
    <col min="4605" max="4605" bestFit="true" customWidth="true" style="46" width="14.140625" collapsed="false"/>
    <col min="4606" max="4606" customWidth="true" style="46" width="14.0" collapsed="false"/>
    <col min="4607" max="4607" bestFit="true" customWidth="true" style="46" width="13.42578125" collapsed="false"/>
    <col min="4608" max="4608" customWidth="true" style="46" width="15.5703125" collapsed="false"/>
    <col min="4609" max="4609" bestFit="true" customWidth="true" style="46" width="12.28515625" collapsed="false"/>
    <col min="4610" max="4610" customWidth="true" style="46" width="14.140625" collapsed="false"/>
    <col min="4611" max="4847" style="46" width="9.140625" collapsed="false"/>
    <col min="4848" max="4848" customWidth="true" style="46" width="6.28515625" collapsed="false"/>
    <col min="4849" max="4849" customWidth="true" style="46" width="48.0" collapsed="false"/>
    <col min="4850" max="4851" customWidth="true" style="46" width="14.7109375" collapsed="false"/>
    <col min="4852" max="4852" customWidth="true" style="46" width="15.7109375" collapsed="false"/>
    <col min="4853" max="4853" bestFit="true" customWidth="true" style="46" width="7.85546875" collapsed="false"/>
    <col min="4854" max="4855" customWidth="true" style="46" width="7.28515625" collapsed="false"/>
    <col min="4856" max="4856" customWidth="true" style="46" width="11.85546875" collapsed="false"/>
    <col min="4857" max="4857" customWidth="true" style="46" width="7.28515625" collapsed="false"/>
    <col min="4858" max="4858" style="46" width="9.140625" collapsed="false"/>
    <col min="4859" max="4859" customWidth="true" style="46" width="14.7109375" collapsed="false"/>
    <col min="4860" max="4860" bestFit="true" customWidth="true" style="46" width="13.42578125" collapsed="false"/>
    <col min="4861" max="4861" bestFit="true" customWidth="true" style="46" width="14.140625" collapsed="false"/>
    <col min="4862" max="4862" customWidth="true" style="46" width="14.0" collapsed="false"/>
    <col min="4863" max="4863" bestFit="true" customWidth="true" style="46" width="13.42578125" collapsed="false"/>
    <col min="4864" max="4864" customWidth="true" style="46" width="15.5703125" collapsed="false"/>
    <col min="4865" max="4865" bestFit="true" customWidth="true" style="46" width="12.28515625" collapsed="false"/>
    <col min="4866" max="4866" customWidth="true" style="46" width="14.140625" collapsed="false"/>
    <col min="4867" max="5103" style="46" width="9.140625" collapsed="false"/>
    <col min="5104" max="5104" customWidth="true" style="46" width="6.28515625" collapsed="false"/>
    <col min="5105" max="5105" customWidth="true" style="46" width="48.0" collapsed="false"/>
    <col min="5106" max="5107" customWidth="true" style="46" width="14.7109375" collapsed="false"/>
    <col min="5108" max="5108" customWidth="true" style="46" width="15.7109375" collapsed="false"/>
    <col min="5109" max="5109" bestFit="true" customWidth="true" style="46" width="7.85546875" collapsed="false"/>
    <col min="5110" max="5111" customWidth="true" style="46" width="7.28515625" collapsed="false"/>
    <col min="5112" max="5112" customWidth="true" style="46" width="11.85546875" collapsed="false"/>
    <col min="5113" max="5113" customWidth="true" style="46" width="7.28515625" collapsed="false"/>
    <col min="5114" max="5114" style="46" width="9.140625" collapsed="false"/>
    <col min="5115" max="5115" customWidth="true" style="46" width="14.7109375" collapsed="false"/>
    <col min="5116" max="5116" bestFit="true" customWidth="true" style="46" width="13.42578125" collapsed="false"/>
    <col min="5117" max="5117" bestFit="true" customWidth="true" style="46" width="14.140625" collapsed="false"/>
    <col min="5118" max="5118" customWidth="true" style="46" width="14.0" collapsed="false"/>
    <col min="5119" max="5119" bestFit="true" customWidth="true" style="46" width="13.42578125" collapsed="false"/>
    <col min="5120" max="5120" customWidth="true" style="46" width="15.5703125" collapsed="false"/>
    <col min="5121" max="5121" bestFit="true" customWidth="true" style="46" width="12.28515625" collapsed="false"/>
    <col min="5122" max="5122" customWidth="true" style="46" width="14.140625" collapsed="false"/>
    <col min="5123" max="5359" style="46" width="9.140625" collapsed="false"/>
    <col min="5360" max="5360" customWidth="true" style="46" width="6.28515625" collapsed="false"/>
    <col min="5361" max="5361" customWidth="true" style="46" width="48.0" collapsed="false"/>
    <col min="5362" max="5363" customWidth="true" style="46" width="14.7109375" collapsed="false"/>
    <col min="5364" max="5364" customWidth="true" style="46" width="15.7109375" collapsed="false"/>
    <col min="5365" max="5365" bestFit="true" customWidth="true" style="46" width="7.85546875" collapsed="false"/>
    <col min="5366" max="5367" customWidth="true" style="46" width="7.28515625" collapsed="false"/>
    <col min="5368" max="5368" customWidth="true" style="46" width="11.85546875" collapsed="false"/>
    <col min="5369" max="5369" customWidth="true" style="46" width="7.28515625" collapsed="false"/>
    <col min="5370" max="5370" style="46" width="9.140625" collapsed="false"/>
    <col min="5371" max="5371" customWidth="true" style="46" width="14.7109375" collapsed="false"/>
    <col min="5372" max="5372" bestFit="true" customWidth="true" style="46" width="13.42578125" collapsed="false"/>
    <col min="5373" max="5373" bestFit="true" customWidth="true" style="46" width="14.140625" collapsed="false"/>
    <col min="5374" max="5374" customWidth="true" style="46" width="14.0" collapsed="false"/>
    <col min="5375" max="5375" bestFit="true" customWidth="true" style="46" width="13.42578125" collapsed="false"/>
    <col min="5376" max="5376" customWidth="true" style="46" width="15.5703125" collapsed="false"/>
    <col min="5377" max="5377" bestFit="true" customWidth="true" style="46" width="12.28515625" collapsed="false"/>
    <col min="5378" max="5378" customWidth="true" style="46" width="14.140625" collapsed="false"/>
    <col min="5379" max="5615" style="46" width="9.140625" collapsed="false"/>
    <col min="5616" max="5616" customWidth="true" style="46" width="6.28515625" collapsed="false"/>
    <col min="5617" max="5617" customWidth="true" style="46" width="48.0" collapsed="false"/>
    <col min="5618" max="5619" customWidth="true" style="46" width="14.7109375" collapsed="false"/>
    <col min="5620" max="5620" customWidth="true" style="46" width="15.7109375" collapsed="false"/>
    <col min="5621" max="5621" bestFit="true" customWidth="true" style="46" width="7.85546875" collapsed="false"/>
    <col min="5622" max="5623" customWidth="true" style="46" width="7.28515625" collapsed="false"/>
    <col min="5624" max="5624" customWidth="true" style="46" width="11.85546875" collapsed="false"/>
    <col min="5625" max="5625" customWidth="true" style="46" width="7.28515625" collapsed="false"/>
    <col min="5626" max="5626" style="46" width="9.140625" collapsed="false"/>
    <col min="5627" max="5627" customWidth="true" style="46" width="14.7109375" collapsed="false"/>
    <col min="5628" max="5628" bestFit="true" customWidth="true" style="46" width="13.42578125" collapsed="false"/>
    <col min="5629" max="5629" bestFit="true" customWidth="true" style="46" width="14.140625" collapsed="false"/>
    <col min="5630" max="5630" customWidth="true" style="46" width="14.0" collapsed="false"/>
    <col min="5631" max="5631" bestFit="true" customWidth="true" style="46" width="13.42578125" collapsed="false"/>
    <col min="5632" max="5632" customWidth="true" style="46" width="15.5703125" collapsed="false"/>
    <col min="5633" max="5633" bestFit="true" customWidth="true" style="46" width="12.28515625" collapsed="false"/>
    <col min="5634" max="5634" customWidth="true" style="46" width="14.140625" collapsed="false"/>
    <col min="5635" max="5871" style="46" width="9.140625" collapsed="false"/>
    <col min="5872" max="5872" customWidth="true" style="46" width="6.28515625" collapsed="false"/>
    <col min="5873" max="5873" customWidth="true" style="46" width="48.0" collapsed="false"/>
    <col min="5874" max="5875" customWidth="true" style="46" width="14.7109375" collapsed="false"/>
    <col min="5876" max="5876" customWidth="true" style="46" width="15.7109375" collapsed="false"/>
    <col min="5877" max="5877" bestFit="true" customWidth="true" style="46" width="7.85546875" collapsed="false"/>
    <col min="5878" max="5879" customWidth="true" style="46" width="7.28515625" collapsed="false"/>
    <col min="5880" max="5880" customWidth="true" style="46" width="11.85546875" collapsed="false"/>
    <col min="5881" max="5881" customWidth="true" style="46" width="7.28515625" collapsed="false"/>
    <col min="5882" max="5882" style="46" width="9.140625" collapsed="false"/>
    <col min="5883" max="5883" customWidth="true" style="46" width="14.7109375" collapsed="false"/>
    <col min="5884" max="5884" bestFit="true" customWidth="true" style="46" width="13.42578125" collapsed="false"/>
    <col min="5885" max="5885" bestFit="true" customWidth="true" style="46" width="14.140625" collapsed="false"/>
    <col min="5886" max="5886" customWidth="true" style="46" width="14.0" collapsed="false"/>
    <col min="5887" max="5887" bestFit="true" customWidth="true" style="46" width="13.42578125" collapsed="false"/>
    <col min="5888" max="5888" customWidth="true" style="46" width="15.5703125" collapsed="false"/>
    <col min="5889" max="5889" bestFit="true" customWidth="true" style="46" width="12.28515625" collapsed="false"/>
    <col min="5890" max="5890" customWidth="true" style="46" width="14.140625" collapsed="false"/>
    <col min="5891" max="6127" style="46" width="9.140625" collapsed="false"/>
    <col min="6128" max="6128" customWidth="true" style="46" width="6.28515625" collapsed="false"/>
    <col min="6129" max="6129" customWidth="true" style="46" width="48.0" collapsed="false"/>
    <col min="6130" max="6131" customWidth="true" style="46" width="14.7109375" collapsed="false"/>
    <col min="6132" max="6132" customWidth="true" style="46" width="15.7109375" collapsed="false"/>
    <col min="6133" max="6133" bestFit="true" customWidth="true" style="46" width="7.85546875" collapsed="false"/>
    <col min="6134" max="6135" customWidth="true" style="46" width="7.28515625" collapsed="false"/>
    <col min="6136" max="6136" customWidth="true" style="46" width="11.85546875" collapsed="false"/>
    <col min="6137" max="6137" customWidth="true" style="46" width="7.28515625" collapsed="false"/>
    <col min="6138" max="6138" style="46" width="9.140625" collapsed="false"/>
    <col min="6139" max="6139" customWidth="true" style="46" width="14.7109375" collapsed="false"/>
    <col min="6140" max="6140" bestFit="true" customWidth="true" style="46" width="13.42578125" collapsed="false"/>
    <col min="6141" max="6141" bestFit="true" customWidth="true" style="46" width="14.140625" collapsed="false"/>
    <col min="6142" max="6142" customWidth="true" style="46" width="14.0" collapsed="false"/>
    <col min="6143" max="6143" bestFit="true" customWidth="true" style="46" width="13.42578125" collapsed="false"/>
    <col min="6144" max="6144" customWidth="true" style="46" width="15.5703125" collapsed="false"/>
    <col min="6145" max="6145" bestFit="true" customWidth="true" style="46" width="12.28515625" collapsed="false"/>
    <col min="6146" max="6146" customWidth="true" style="46" width="14.140625" collapsed="false"/>
    <col min="6147" max="6383" style="46" width="9.140625" collapsed="false"/>
    <col min="6384" max="6384" customWidth="true" style="46" width="6.28515625" collapsed="false"/>
    <col min="6385" max="6385" customWidth="true" style="46" width="48.0" collapsed="false"/>
    <col min="6386" max="6387" customWidth="true" style="46" width="14.7109375" collapsed="false"/>
    <col min="6388" max="6388" customWidth="true" style="46" width="15.7109375" collapsed="false"/>
    <col min="6389" max="6389" bestFit="true" customWidth="true" style="46" width="7.85546875" collapsed="false"/>
    <col min="6390" max="6391" customWidth="true" style="46" width="7.28515625" collapsed="false"/>
    <col min="6392" max="6392" customWidth="true" style="46" width="11.85546875" collapsed="false"/>
    <col min="6393" max="6393" customWidth="true" style="46" width="7.28515625" collapsed="false"/>
    <col min="6394" max="6394" style="46" width="9.140625" collapsed="false"/>
    <col min="6395" max="6395" customWidth="true" style="46" width="14.7109375" collapsed="false"/>
    <col min="6396" max="6396" bestFit="true" customWidth="true" style="46" width="13.42578125" collapsed="false"/>
    <col min="6397" max="6397" bestFit="true" customWidth="true" style="46" width="14.140625" collapsed="false"/>
    <col min="6398" max="6398" customWidth="true" style="46" width="14.0" collapsed="false"/>
    <col min="6399" max="6399" bestFit="true" customWidth="true" style="46" width="13.42578125" collapsed="false"/>
    <col min="6400" max="6400" customWidth="true" style="46" width="15.5703125" collapsed="false"/>
    <col min="6401" max="6401" bestFit="true" customWidth="true" style="46" width="12.28515625" collapsed="false"/>
    <col min="6402" max="6402" customWidth="true" style="46" width="14.140625" collapsed="false"/>
    <col min="6403" max="6639" style="46" width="9.140625" collapsed="false"/>
    <col min="6640" max="6640" customWidth="true" style="46" width="6.28515625" collapsed="false"/>
    <col min="6641" max="6641" customWidth="true" style="46" width="48.0" collapsed="false"/>
    <col min="6642" max="6643" customWidth="true" style="46" width="14.7109375" collapsed="false"/>
    <col min="6644" max="6644" customWidth="true" style="46" width="15.7109375" collapsed="false"/>
    <col min="6645" max="6645" bestFit="true" customWidth="true" style="46" width="7.85546875" collapsed="false"/>
    <col min="6646" max="6647" customWidth="true" style="46" width="7.28515625" collapsed="false"/>
    <col min="6648" max="6648" customWidth="true" style="46" width="11.85546875" collapsed="false"/>
    <col min="6649" max="6649" customWidth="true" style="46" width="7.28515625" collapsed="false"/>
    <col min="6650" max="6650" style="46" width="9.140625" collapsed="false"/>
    <col min="6651" max="6651" customWidth="true" style="46" width="14.7109375" collapsed="false"/>
    <col min="6652" max="6652" bestFit="true" customWidth="true" style="46" width="13.42578125" collapsed="false"/>
    <col min="6653" max="6653" bestFit="true" customWidth="true" style="46" width="14.140625" collapsed="false"/>
    <col min="6654" max="6654" customWidth="true" style="46" width="14.0" collapsed="false"/>
    <col min="6655" max="6655" bestFit="true" customWidth="true" style="46" width="13.42578125" collapsed="false"/>
    <col min="6656" max="6656" customWidth="true" style="46" width="15.5703125" collapsed="false"/>
    <col min="6657" max="6657" bestFit="true" customWidth="true" style="46" width="12.28515625" collapsed="false"/>
    <col min="6658" max="6658" customWidth="true" style="46" width="14.140625" collapsed="false"/>
    <col min="6659" max="6895" style="46" width="9.140625" collapsed="false"/>
    <col min="6896" max="6896" customWidth="true" style="46" width="6.28515625" collapsed="false"/>
    <col min="6897" max="6897" customWidth="true" style="46" width="48.0" collapsed="false"/>
    <col min="6898" max="6899" customWidth="true" style="46" width="14.7109375" collapsed="false"/>
    <col min="6900" max="6900" customWidth="true" style="46" width="15.7109375" collapsed="false"/>
    <col min="6901" max="6901" bestFit="true" customWidth="true" style="46" width="7.85546875" collapsed="false"/>
    <col min="6902" max="6903" customWidth="true" style="46" width="7.28515625" collapsed="false"/>
    <col min="6904" max="6904" customWidth="true" style="46" width="11.85546875" collapsed="false"/>
    <col min="6905" max="6905" customWidth="true" style="46" width="7.28515625" collapsed="false"/>
    <col min="6906" max="6906" style="46" width="9.140625" collapsed="false"/>
    <col min="6907" max="6907" customWidth="true" style="46" width="14.7109375" collapsed="false"/>
    <col min="6908" max="6908" bestFit="true" customWidth="true" style="46" width="13.42578125" collapsed="false"/>
    <col min="6909" max="6909" bestFit="true" customWidth="true" style="46" width="14.140625" collapsed="false"/>
    <col min="6910" max="6910" customWidth="true" style="46" width="14.0" collapsed="false"/>
    <col min="6911" max="6911" bestFit="true" customWidth="true" style="46" width="13.42578125" collapsed="false"/>
    <col min="6912" max="6912" customWidth="true" style="46" width="15.5703125" collapsed="false"/>
    <col min="6913" max="6913" bestFit="true" customWidth="true" style="46" width="12.28515625" collapsed="false"/>
    <col min="6914" max="6914" customWidth="true" style="46" width="14.140625" collapsed="false"/>
    <col min="6915" max="7151" style="46" width="9.140625" collapsed="false"/>
    <col min="7152" max="7152" customWidth="true" style="46" width="6.28515625" collapsed="false"/>
    <col min="7153" max="7153" customWidth="true" style="46" width="48.0" collapsed="false"/>
    <col min="7154" max="7155" customWidth="true" style="46" width="14.7109375" collapsed="false"/>
    <col min="7156" max="7156" customWidth="true" style="46" width="15.7109375" collapsed="false"/>
    <col min="7157" max="7157" bestFit="true" customWidth="true" style="46" width="7.85546875" collapsed="false"/>
    <col min="7158" max="7159" customWidth="true" style="46" width="7.28515625" collapsed="false"/>
    <col min="7160" max="7160" customWidth="true" style="46" width="11.85546875" collapsed="false"/>
    <col min="7161" max="7161" customWidth="true" style="46" width="7.28515625" collapsed="false"/>
    <col min="7162" max="7162" style="46" width="9.140625" collapsed="false"/>
    <col min="7163" max="7163" customWidth="true" style="46" width="14.7109375" collapsed="false"/>
    <col min="7164" max="7164" bestFit="true" customWidth="true" style="46" width="13.42578125" collapsed="false"/>
    <col min="7165" max="7165" bestFit="true" customWidth="true" style="46" width="14.140625" collapsed="false"/>
    <col min="7166" max="7166" customWidth="true" style="46" width="14.0" collapsed="false"/>
    <col min="7167" max="7167" bestFit="true" customWidth="true" style="46" width="13.42578125" collapsed="false"/>
    <col min="7168" max="7168" customWidth="true" style="46" width="15.5703125" collapsed="false"/>
    <col min="7169" max="7169" bestFit="true" customWidth="true" style="46" width="12.28515625" collapsed="false"/>
    <col min="7170" max="7170" customWidth="true" style="46" width="14.140625" collapsed="false"/>
    <col min="7171" max="7407" style="46" width="9.140625" collapsed="false"/>
    <col min="7408" max="7408" customWidth="true" style="46" width="6.28515625" collapsed="false"/>
    <col min="7409" max="7409" customWidth="true" style="46" width="48.0" collapsed="false"/>
    <col min="7410" max="7411" customWidth="true" style="46" width="14.7109375" collapsed="false"/>
    <col min="7412" max="7412" customWidth="true" style="46" width="15.7109375" collapsed="false"/>
    <col min="7413" max="7413" bestFit="true" customWidth="true" style="46" width="7.85546875" collapsed="false"/>
    <col min="7414" max="7415" customWidth="true" style="46" width="7.28515625" collapsed="false"/>
    <col min="7416" max="7416" customWidth="true" style="46" width="11.85546875" collapsed="false"/>
    <col min="7417" max="7417" customWidth="true" style="46" width="7.28515625" collapsed="false"/>
    <col min="7418" max="7418" style="46" width="9.140625" collapsed="false"/>
    <col min="7419" max="7419" customWidth="true" style="46" width="14.7109375" collapsed="false"/>
    <col min="7420" max="7420" bestFit="true" customWidth="true" style="46" width="13.42578125" collapsed="false"/>
    <col min="7421" max="7421" bestFit="true" customWidth="true" style="46" width="14.140625" collapsed="false"/>
    <col min="7422" max="7422" customWidth="true" style="46" width="14.0" collapsed="false"/>
    <col min="7423" max="7423" bestFit="true" customWidth="true" style="46" width="13.42578125" collapsed="false"/>
    <col min="7424" max="7424" customWidth="true" style="46" width="15.5703125" collapsed="false"/>
    <col min="7425" max="7425" bestFit="true" customWidth="true" style="46" width="12.28515625" collapsed="false"/>
    <col min="7426" max="7426" customWidth="true" style="46" width="14.140625" collapsed="false"/>
    <col min="7427" max="7663" style="46" width="9.140625" collapsed="false"/>
    <col min="7664" max="7664" customWidth="true" style="46" width="6.28515625" collapsed="false"/>
    <col min="7665" max="7665" customWidth="true" style="46" width="48.0" collapsed="false"/>
    <col min="7666" max="7667" customWidth="true" style="46" width="14.7109375" collapsed="false"/>
    <col min="7668" max="7668" customWidth="true" style="46" width="15.7109375" collapsed="false"/>
    <col min="7669" max="7669" bestFit="true" customWidth="true" style="46" width="7.85546875" collapsed="false"/>
    <col min="7670" max="7671" customWidth="true" style="46" width="7.28515625" collapsed="false"/>
    <col min="7672" max="7672" customWidth="true" style="46" width="11.85546875" collapsed="false"/>
    <col min="7673" max="7673" customWidth="true" style="46" width="7.28515625" collapsed="false"/>
    <col min="7674" max="7674" style="46" width="9.140625" collapsed="false"/>
    <col min="7675" max="7675" customWidth="true" style="46" width="14.7109375" collapsed="false"/>
    <col min="7676" max="7676" bestFit="true" customWidth="true" style="46" width="13.42578125" collapsed="false"/>
    <col min="7677" max="7677" bestFit="true" customWidth="true" style="46" width="14.140625" collapsed="false"/>
    <col min="7678" max="7678" customWidth="true" style="46" width="14.0" collapsed="false"/>
    <col min="7679" max="7679" bestFit="true" customWidth="true" style="46" width="13.42578125" collapsed="false"/>
    <col min="7680" max="7680" customWidth="true" style="46" width="15.5703125" collapsed="false"/>
    <col min="7681" max="7681" bestFit="true" customWidth="true" style="46" width="12.28515625" collapsed="false"/>
    <col min="7682" max="7682" customWidth="true" style="46" width="14.140625" collapsed="false"/>
    <col min="7683" max="7919" style="46" width="9.140625" collapsed="false"/>
    <col min="7920" max="7920" customWidth="true" style="46" width="6.28515625" collapsed="false"/>
    <col min="7921" max="7921" customWidth="true" style="46" width="48.0" collapsed="false"/>
    <col min="7922" max="7923" customWidth="true" style="46" width="14.7109375" collapsed="false"/>
    <col min="7924" max="7924" customWidth="true" style="46" width="15.7109375" collapsed="false"/>
    <col min="7925" max="7925" bestFit="true" customWidth="true" style="46" width="7.85546875" collapsed="false"/>
    <col min="7926" max="7927" customWidth="true" style="46" width="7.28515625" collapsed="false"/>
    <col min="7928" max="7928" customWidth="true" style="46" width="11.85546875" collapsed="false"/>
    <col min="7929" max="7929" customWidth="true" style="46" width="7.28515625" collapsed="false"/>
    <col min="7930" max="7930" style="46" width="9.140625" collapsed="false"/>
    <col min="7931" max="7931" customWidth="true" style="46" width="14.7109375" collapsed="false"/>
    <col min="7932" max="7932" bestFit="true" customWidth="true" style="46" width="13.42578125" collapsed="false"/>
    <col min="7933" max="7933" bestFit="true" customWidth="true" style="46" width="14.140625" collapsed="false"/>
    <col min="7934" max="7934" customWidth="true" style="46" width="14.0" collapsed="false"/>
    <col min="7935" max="7935" bestFit="true" customWidth="true" style="46" width="13.42578125" collapsed="false"/>
    <col min="7936" max="7936" customWidth="true" style="46" width="15.5703125" collapsed="false"/>
    <col min="7937" max="7937" bestFit="true" customWidth="true" style="46" width="12.28515625" collapsed="false"/>
    <col min="7938" max="7938" customWidth="true" style="46" width="14.140625" collapsed="false"/>
    <col min="7939" max="8175" style="46" width="9.140625" collapsed="false"/>
    <col min="8176" max="8176" customWidth="true" style="46" width="6.28515625" collapsed="false"/>
    <col min="8177" max="8177" customWidth="true" style="46" width="48.0" collapsed="false"/>
    <col min="8178" max="8179" customWidth="true" style="46" width="14.7109375" collapsed="false"/>
    <col min="8180" max="8180" customWidth="true" style="46" width="15.7109375" collapsed="false"/>
    <col min="8181" max="8181" bestFit="true" customWidth="true" style="46" width="7.85546875" collapsed="false"/>
    <col min="8182" max="8183" customWidth="true" style="46" width="7.28515625" collapsed="false"/>
    <col min="8184" max="8184" customWidth="true" style="46" width="11.85546875" collapsed="false"/>
    <col min="8185" max="8185" customWidth="true" style="46" width="7.28515625" collapsed="false"/>
    <col min="8186" max="8186" style="46" width="9.140625" collapsed="false"/>
    <col min="8187" max="8187" customWidth="true" style="46" width="14.7109375" collapsed="false"/>
    <col min="8188" max="8188" bestFit="true" customWidth="true" style="46" width="13.42578125" collapsed="false"/>
    <col min="8189" max="8189" bestFit="true" customWidth="true" style="46" width="14.140625" collapsed="false"/>
    <col min="8190" max="8190" customWidth="true" style="46" width="14.0" collapsed="false"/>
    <col min="8191" max="8191" bestFit="true" customWidth="true" style="46" width="13.42578125" collapsed="false"/>
    <col min="8192" max="8192" customWidth="true" style="46" width="15.5703125" collapsed="false"/>
    <col min="8193" max="8193" bestFit="true" customWidth="true" style="46" width="12.28515625" collapsed="false"/>
    <col min="8194" max="8194" customWidth="true" style="46" width="14.140625" collapsed="false"/>
    <col min="8195" max="8431" style="46" width="9.140625" collapsed="false"/>
    <col min="8432" max="8432" customWidth="true" style="46" width="6.28515625" collapsed="false"/>
    <col min="8433" max="8433" customWidth="true" style="46" width="48.0" collapsed="false"/>
    <col min="8434" max="8435" customWidth="true" style="46" width="14.7109375" collapsed="false"/>
    <col min="8436" max="8436" customWidth="true" style="46" width="15.7109375" collapsed="false"/>
    <col min="8437" max="8437" bestFit="true" customWidth="true" style="46" width="7.85546875" collapsed="false"/>
    <col min="8438" max="8439" customWidth="true" style="46" width="7.28515625" collapsed="false"/>
    <col min="8440" max="8440" customWidth="true" style="46" width="11.85546875" collapsed="false"/>
    <col min="8441" max="8441" customWidth="true" style="46" width="7.28515625" collapsed="false"/>
    <col min="8442" max="8442" style="46" width="9.140625" collapsed="false"/>
    <col min="8443" max="8443" customWidth="true" style="46" width="14.7109375" collapsed="false"/>
    <col min="8444" max="8444" bestFit="true" customWidth="true" style="46" width="13.42578125" collapsed="false"/>
    <col min="8445" max="8445" bestFit="true" customWidth="true" style="46" width="14.140625" collapsed="false"/>
    <col min="8446" max="8446" customWidth="true" style="46" width="14.0" collapsed="false"/>
    <col min="8447" max="8447" bestFit="true" customWidth="true" style="46" width="13.42578125" collapsed="false"/>
    <col min="8448" max="8448" customWidth="true" style="46" width="15.5703125" collapsed="false"/>
    <col min="8449" max="8449" bestFit="true" customWidth="true" style="46" width="12.28515625" collapsed="false"/>
    <col min="8450" max="8450" customWidth="true" style="46" width="14.140625" collapsed="false"/>
    <col min="8451" max="8687" style="46" width="9.140625" collapsed="false"/>
    <col min="8688" max="8688" customWidth="true" style="46" width="6.28515625" collapsed="false"/>
    <col min="8689" max="8689" customWidth="true" style="46" width="48.0" collapsed="false"/>
    <col min="8690" max="8691" customWidth="true" style="46" width="14.7109375" collapsed="false"/>
    <col min="8692" max="8692" customWidth="true" style="46" width="15.7109375" collapsed="false"/>
    <col min="8693" max="8693" bestFit="true" customWidth="true" style="46" width="7.85546875" collapsed="false"/>
    <col min="8694" max="8695" customWidth="true" style="46" width="7.28515625" collapsed="false"/>
    <col min="8696" max="8696" customWidth="true" style="46" width="11.85546875" collapsed="false"/>
    <col min="8697" max="8697" customWidth="true" style="46" width="7.28515625" collapsed="false"/>
    <col min="8698" max="8698" style="46" width="9.140625" collapsed="false"/>
    <col min="8699" max="8699" customWidth="true" style="46" width="14.7109375" collapsed="false"/>
    <col min="8700" max="8700" bestFit="true" customWidth="true" style="46" width="13.42578125" collapsed="false"/>
    <col min="8701" max="8701" bestFit="true" customWidth="true" style="46" width="14.140625" collapsed="false"/>
    <col min="8702" max="8702" customWidth="true" style="46" width="14.0" collapsed="false"/>
    <col min="8703" max="8703" bestFit="true" customWidth="true" style="46" width="13.42578125" collapsed="false"/>
    <col min="8704" max="8704" customWidth="true" style="46" width="15.5703125" collapsed="false"/>
    <col min="8705" max="8705" bestFit="true" customWidth="true" style="46" width="12.28515625" collapsed="false"/>
    <col min="8706" max="8706" customWidth="true" style="46" width="14.140625" collapsed="false"/>
    <col min="8707" max="8943" style="46" width="9.140625" collapsed="false"/>
    <col min="8944" max="8944" customWidth="true" style="46" width="6.28515625" collapsed="false"/>
    <col min="8945" max="8945" customWidth="true" style="46" width="48.0" collapsed="false"/>
    <col min="8946" max="8947" customWidth="true" style="46" width="14.7109375" collapsed="false"/>
    <col min="8948" max="8948" customWidth="true" style="46" width="15.7109375" collapsed="false"/>
    <col min="8949" max="8949" bestFit="true" customWidth="true" style="46" width="7.85546875" collapsed="false"/>
    <col min="8950" max="8951" customWidth="true" style="46" width="7.28515625" collapsed="false"/>
    <col min="8952" max="8952" customWidth="true" style="46" width="11.85546875" collapsed="false"/>
    <col min="8953" max="8953" customWidth="true" style="46" width="7.28515625" collapsed="false"/>
    <col min="8954" max="8954" style="46" width="9.140625" collapsed="false"/>
    <col min="8955" max="8955" customWidth="true" style="46" width="14.7109375" collapsed="false"/>
    <col min="8956" max="8956" bestFit="true" customWidth="true" style="46" width="13.42578125" collapsed="false"/>
    <col min="8957" max="8957" bestFit="true" customWidth="true" style="46" width="14.140625" collapsed="false"/>
    <col min="8958" max="8958" customWidth="true" style="46" width="14.0" collapsed="false"/>
    <col min="8959" max="8959" bestFit="true" customWidth="true" style="46" width="13.42578125" collapsed="false"/>
    <col min="8960" max="8960" customWidth="true" style="46" width="15.5703125" collapsed="false"/>
    <col min="8961" max="8961" bestFit="true" customWidth="true" style="46" width="12.28515625" collapsed="false"/>
    <col min="8962" max="8962" customWidth="true" style="46" width="14.140625" collapsed="false"/>
    <col min="8963" max="9199" style="46" width="9.140625" collapsed="false"/>
    <col min="9200" max="9200" customWidth="true" style="46" width="6.28515625" collapsed="false"/>
    <col min="9201" max="9201" customWidth="true" style="46" width="48.0" collapsed="false"/>
    <col min="9202" max="9203" customWidth="true" style="46" width="14.7109375" collapsed="false"/>
    <col min="9204" max="9204" customWidth="true" style="46" width="15.7109375" collapsed="false"/>
    <col min="9205" max="9205" bestFit="true" customWidth="true" style="46" width="7.85546875" collapsed="false"/>
    <col min="9206" max="9207" customWidth="true" style="46" width="7.28515625" collapsed="false"/>
    <col min="9208" max="9208" customWidth="true" style="46" width="11.85546875" collapsed="false"/>
    <col min="9209" max="9209" customWidth="true" style="46" width="7.28515625" collapsed="false"/>
    <col min="9210" max="9210" style="46" width="9.140625" collapsed="false"/>
    <col min="9211" max="9211" customWidth="true" style="46" width="14.7109375" collapsed="false"/>
    <col min="9212" max="9212" bestFit="true" customWidth="true" style="46" width="13.42578125" collapsed="false"/>
    <col min="9213" max="9213" bestFit="true" customWidth="true" style="46" width="14.140625" collapsed="false"/>
    <col min="9214" max="9214" customWidth="true" style="46" width="14.0" collapsed="false"/>
    <col min="9215" max="9215" bestFit="true" customWidth="true" style="46" width="13.42578125" collapsed="false"/>
    <col min="9216" max="9216" customWidth="true" style="46" width="15.5703125" collapsed="false"/>
    <col min="9217" max="9217" bestFit="true" customWidth="true" style="46" width="12.28515625" collapsed="false"/>
    <col min="9218" max="9218" customWidth="true" style="46" width="14.140625" collapsed="false"/>
    <col min="9219" max="9455" style="46" width="9.140625" collapsed="false"/>
    <col min="9456" max="9456" customWidth="true" style="46" width="6.28515625" collapsed="false"/>
    <col min="9457" max="9457" customWidth="true" style="46" width="48.0" collapsed="false"/>
    <col min="9458" max="9459" customWidth="true" style="46" width="14.7109375" collapsed="false"/>
    <col min="9460" max="9460" customWidth="true" style="46" width="15.7109375" collapsed="false"/>
    <col min="9461" max="9461" bestFit="true" customWidth="true" style="46" width="7.85546875" collapsed="false"/>
    <col min="9462" max="9463" customWidth="true" style="46" width="7.28515625" collapsed="false"/>
    <col min="9464" max="9464" customWidth="true" style="46" width="11.85546875" collapsed="false"/>
    <col min="9465" max="9465" customWidth="true" style="46" width="7.28515625" collapsed="false"/>
    <col min="9466" max="9466" style="46" width="9.140625" collapsed="false"/>
    <col min="9467" max="9467" customWidth="true" style="46" width="14.7109375" collapsed="false"/>
    <col min="9468" max="9468" bestFit="true" customWidth="true" style="46" width="13.42578125" collapsed="false"/>
    <col min="9469" max="9469" bestFit="true" customWidth="true" style="46" width="14.140625" collapsed="false"/>
    <col min="9470" max="9470" customWidth="true" style="46" width="14.0" collapsed="false"/>
    <col min="9471" max="9471" bestFit="true" customWidth="true" style="46" width="13.42578125" collapsed="false"/>
    <col min="9472" max="9472" customWidth="true" style="46" width="15.5703125" collapsed="false"/>
    <col min="9473" max="9473" bestFit="true" customWidth="true" style="46" width="12.28515625" collapsed="false"/>
    <col min="9474" max="9474" customWidth="true" style="46" width="14.140625" collapsed="false"/>
    <col min="9475" max="9711" style="46" width="9.140625" collapsed="false"/>
    <col min="9712" max="9712" customWidth="true" style="46" width="6.28515625" collapsed="false"/>
    <col min="9713" max="9713" customWidth="true" style="46" width="48.0" collapsed="false"/>
    <col min="9714" max="9715" customWidth="true" style="46" width="14.7109375" collapsed="false"/>
    <col min="9716" max="9716" customWidth="true" style="46" width="15.7109375" collapsed="false"/>
    <col min="9717" max="9717" bestFit="true" customWidth="true" style="46" width="7.85546875" collapsed="false"/>
    <col min="9718" max="9719" customWidth="true" style="46" width="7.28515625" collapsed="false"/>
    <col min="9720" max="9720" customWidth="true" style="46" width="11.85546875" collapsed="false"/>
    <col min="9721" max="9721" customWidth="true" style="46" width="7.28515625" collapsed="false"/>
    <col min="9722" max="9722" style="46" width="9.140625" collapsed="false"/>
    <col min="9723" max="9723" customWidth="true" style="46" width="14.7109375" collapsed="false"/>
    <col min="9724" max="9724" bestFit="true" customWidth="true" style="46" width="13.42578125" collapsed="false"/>
    <col min="9725" max="9725" bestFit="true" customWidth="true" style="46" width="14.140625" collapsed="false"/>
    <col min="9726" max="9726" customWidth="true" style="46" width="14.0" collapsed="false"/>
    <col min="9727" max="9727" bestFit="true" customWidth="true" style="46" width="13.42578125" collapsed="false"/>
    <col min="9728" max="9728" customWidth="true" style="46" width="15.5703125" collapsed="false"/>
    <col min="9729" max="9729" bestFit="true" customWidth="true" style="46" width="12.28515625" collapsed="false"/>
    <col min="9730" max="9730" customWidth="true" style="46" width="14.140625" collapsed="false"/>
    <col min="9731" max="9967" style="46" width="9.140625" collapsed="false"/>
    <col min="9968" max="9968" customWidth="true" style="46" width="6.28515625" collapsed="false"/>
    <col min="9969" max="9969" customWidth="true" style="46" width="48.0" collapsed="false"/>
    <col min="9970" max="9971" customWidth="true" style="46" width="14.7109375" collapsed="false"/>
    <col min="9972" max="9972" customWidth="true" style="46" width="15.7109375" collapsed="false"/>
    <col min="9973" max="9973" bestFit="true" customWidth="true" style="46" width="7.85546875" collapsed="false"/>
    <col min="9974" max="9975" customWidth="true" style="46" width="7.28515625" collapsed="false"/>
    <col min="9976" max="9976" customWidth="true" style="46" width="11.85546875" collapsed="false"/>
    <col min="9977" max="9977" customWidth="true" style="46" width="7.28515625" collapsed="false"/>
    <col min="9978" max="9978" style="46" width="9.140625" collapsed="false"/>
    <col min="9979" max="9979" customWidth="true" style="46" width="14.7109375" collapsed="false"/>
    <col min="9980" max="9980" bestFit="true" customWidth="true" style="46" width="13.42578125" collapsed="false"/>
    <col min="9981" max="9981" bestFit="true" customWidth="true" style="46" width="14.140625" collapsed="false"/>
    <col min="9982" max="9982" customWidth="true" style="46" width="14.0" collapsed="false"/>
    <col min="9983" max="9983" bestFit="true" customWidth="true" style="46" width="13.42578125" collapsed="false"/>
    <col min="9984" max="9984" customWidth="true" style="46" width="15.5703125" collapsed="false"/>
    <col min="9985" max="9985" bestFit="true" customWidth="true" style="46" width="12.28515625" collapsed="false"/>
    <col min="9986" max="9986" customWidth="true" style="46" width="14.140625" collapsed="false"/>
    <col min="9987" max="10223" style="46" width="9.140625" collapsed="false"/>
    <col min="10224" max="10224" customWidth="true" style="46" width="6.28515625" collapsed="false"/>
    <col min="10225" max="10225" customWidth="true" style="46" width="48.0" collapsed="false"/>
    <col min="10226" max="10227" customWidth="true" style="46" width="14.7109375" collapsed="false"/>
    <col min="10228" max="10228" customWidth="true" style="46" width="15.7109375" collapsed="false"/>
    <col min="10229" max="10229" bestFit="true" customWidth="true" style="46" width="7.85546875" collapsed="false"/>
    <col min="10230" max="10231" customWidth="true" style="46" width="7.28515625" collapsed="false"/>
    <col min="10232" max="10232" customWidth="true" style="46" width="11.85546875" collapsed="false"/>
    <col min="10233" max="10233" customWidth="true" style="46" width="7.28515625" collapsed="false"/>
    <col min="10234" max="10234" style="46" width="9.140625" collapsed="false"/>
    <col min="10235" max="10235" customWidth="true" style="46" width="14.7109375" collapsed="false"/>
    <col min="10236" max="10236" bestFit="true" customWidth="true" style="46" width="13.42578125" collapsed="false"/>
    <col min="10237" max="10237" bestFit="true" customWidth="true" style="46" width="14.140625" collapsed="false"/>
    <col min="10238" max="10238" customWidth="true" style="46" width="14.0" collapsed="false"/>
    <col min="10239" max="10239" bestFit="true" customWidth="true" style="46" width="13.42578125" collapsed="false"/>
    <col min="10240" max="10240" customWidth="true" style="46" width="15.5703125" collapsed="false"/>
    <col min="10241" max="10241" bestFit="true" customWidth="true" style="46" width="12.28515625" collapsed="false"/>
    <col min="10242" max="10242" customWidth="true" style="46" width="14.140625" collapsed="false"/>
    <col min="10243" max="10479" style="46" width="9.140625" collapsed="false"/>
    <col min="10480" max="10480" customWidth="true" style="46" width="6.28515625" collapsed="false"/>
    <col min="10481" max="10481" customWidth="true" style="46" width="48.0" collapsed="false"/>
    <col min="10482" max="10483" customWidth="true" style="46" width="14.7109375" collapsed="false"/>
    <col min="10484" max="10484" customWidth="true" style="46" width="15.7109375" collapsed="false"/>
    <col min="10485" max="10485" bestFit="true" customWidth="true" style="46" width="7.85546875" collapsed="false"/>
    <col min="10486" max="10487" customWidth="true" style="46" width="7.28515625" collapsed="false"/>
    <col min="10488" max="10488" customWidth="true" style="46" width="11.85546875" collapsed="false"/>
    <col min="10489" max="10489" customWidth="true" style="46" width="7.28515625" collapsed="false"/>
    <col min="10490" max="10490" style="46" width="9.140625" collapsed="false"/>
    <col min="10491" max="10491" customWidth="true" style="46" width="14.7109375" collapsed="false"/>
    <col min="10492" max="10492" bestFit="true" customWidth="true" style="46" width="13.42578125" collapsed="false"/>
    <col min="10493" max="10493" bestFit="true" customWidth="true" style="46" width="14.140625" collapsed="false"/>
    <col min="10494" max="10494" customWidth="true" style="46" width="14.0" collapsed="false"/>
    <col min="10495" max="10495" bestFit="true" customWidth="true" style="46" width="13.42578125" collapsed="false"/>
    <col min="10496" max="10496" customWidth="true" style="46" width="15.5703125" collapsed="false"/>
    <col min="10497" max="10497" bestFit="true" customWidth="true" style="46" width="12.28515625" collapsed="false"/>
    <col min="10498" max="10498" customWidth="true" style="46" width="14.140625" collapsed="false"/>
    <col min="10499" max="10735" style="46" width="9.140625" collapsed="false"/>
    <col min="10736" max="10736" customWidth="true" style="46" width="6.28515625" collapsed="false"/>
    <col min="10737" max="10737" customWidth="true" style="46" width="48.0" collapsed="false"/>
    <col min="10738" max="10739" customWidth="true" style="46" width="14.7109375" collapsed="false"/>
    <col min="10740" max="10740" customWidth="true" style="46" width="15.7109375" collapsed="false"/>
    <col min="10741" max="10741" bestFit="true" customWidth="true" style="46" width="7.85546875" collapsed="false"/>
    <col min="10742" max="10743" customWidth="true" style="46" width="7.28515625" collapsed="false"/>
    <col min="10744" max="10744" customWidth="true" style="46" width="11.85546875" collapsed="false"/>
    <col min="10745" max="10745" customWidth="true" style="46" width="7.28515625" collapsed="false"/>
    <col min="10746" max="10746" style="46" width="9.140625" collapsed="false"/>
    <col min="10747" max="10747" customWidth="true" style="46" width="14.7109375" collapsed="false"/>
    <col min="10748" max="10748" bestFit="true" customWidth="true" style="46" width="13.42578125" collapsed="false"/>
    <col min="10749" max="10749" bestFit="true" customWidth="true" style="46" width="14.140625" collapsed="false"/>
    <col min="10750" max="10750" customWidth="true" style="46" width="14.0" collapsed="false"/>
    <col min="10751" max="10751" bestFit="true" customWidth="true" style="46" width="13.42578125" collapsed="false"/>
    <col min="10752" max="10752" customWidth="true" style="46" width="15.5703125" collapsed="false"/>
    <col min="10753" max="10753" bestFit="true" customWidth="true" style="46" width="12.28515625" collapsed="false"/>
    <col min="10754" max="10754" customWidth="true" style="46" width="14.140625" collapsed="false"/>
    <col min="10755" max="10991" style="46" width="9.140625" collapsed="false"/>
    <col min="10992" max="10992" customWidth="true" style="46" width="6.28515625" collapsed="false"/>
    <col min="10993" max="10993" customWidth="true" style="46" width="48.0" collapsed="false"/>
    <col min="10994" max="10995" customWidth="true" style="46" width="14.7109375" collapsed="false"/>
    <col min="10996" max="10996" customWidth="true" style="46" width="15.7109375" collapsed="false"/>
    <col min="10997" max="10997" bestFit="true" customWidth="true" style="46" width="7.85546875" collapsed="false"/>
    <col min="10998" max="10999" customWidth="true" style="46" width="7.28515625" collapsed="false"/>
    <col min="11000" max="11000" customWidth="true" style="46" width="11.85546875" collapsed="false"/>
    <col min="11001" max="11001" customWidth="true" style="46" width="7.28515625" collapsed="false"/>
    <col min="11002" max="11002" style="46" width="9.140625" collapsed="false"/>
    <col min="11003" max="11003" customWidth="true" style="46" width="14.7109375" collapsed="false"/>
    <col min="11004" max="11004" bestFit="true" customWidth="true" style="46" width="13.42578125" collapsed="false"/>
    <col min="11005" max="11005" bestFit="true" customWidth="true" style="46" width="14.140625" collapsed="false"/>
    <col min="11006" max="11006" customWidth="true" style="46" width="14.0" collapsed="false"/>
    <col min="11007" max="11007" bestFit="true" customWidth="true" style="46" width="13.42578125" collapsed="false"/>
    <col min="11008" max="11008" customWidth="true" style="46" width="15.5703125" collapsed="false"/>
    <col min="11009" max="11009" bestFit="true" customWidth="true" style="46" width="12.28515625" collapsed="false"/>
    <col min="11010" max="11010" customWidth="true" style="46" width="14.140625" collapsed="false"/>
    <col min="11011" max="11247" style="46" width="9.140625" collapsed="false"/>
    <col min="11248" max="11248" customWidth="true" style="46" width="6.28515625" collapsed="false"/>
    <col min="11249" max="11249" customWidth="true" style="46" width="48.0" collapsed="false"/>
    <col min="11250" max="11251" customWidth="true" style="46" width="14.7109375" collapsed="false"/>
    <col min="11252" max="11252" customWidth="true" style="46" width="15.7109375" collapsed="false"/>
    <col min="11253" max="11253" bestFit="true" customWidth="true" style="46" width="7.85546875" collapsed="false"/>
    <col min="11254" max="11255" customWidth="true" style="46" width="7.28515625" collapsed="false"/>
    <col min="11256" max="11256" customWidth="true" style="46" width="11.85546875" collapsed="false"/>
    <col min="11257" max="11257" customWidth="true" style="46" width="7.28515625" collapsed="false"/>
    <col min="11258" max="11258" style="46" width="9.140625" collapsed="false"/>
    <col min="11259" max="11259" customWidth="true" style="46" width="14.7109375" collapsed="false"/>
    <col min="11260" max="11260" bestFit="true" customWidth="true" style="46" width="13.42578125" collapsed="false"/>
    <col min="11261" max="11261" bestFit="true" customWidth="true" style="46" width="14.140625" collapsed="false"/>
    <col min="11262" max="11262" customWidth="true" style="46" width="14.0" collapsed="false"/>
    <col min="11263" max="11263" bestFit="true" customWidth="true" style="46" width="13.42578125" collapsed="false"/>
    <col min="11264" max="11264" customWidth="true" style="46" width="15.5703125" collapsed="false"/>
    <col min="11265" max="11265" bestFit="true" customWidth="true" style="46" width="12.28515625" collapsed="false"/>
    <col min="11266" max="11266" customWidth="true" style="46" width="14.140625" collapsed="false"/>
    <col min="11267" max="11503" style="46" width="9.140625" collapsed="false"/>
    <col min="11504" max="11504" customWidth="true" style="46" width="6.28515625" collapsed="false"/>
    <col min="11505" max="11505" customWidth="true" style="46" width="48.0" collapsed="false"/>
    <col min="11506" max="11507" customWidth="true" style="46" width="14.7109375" collapsed="false"/>
    <col min="11508" max="11508" customWidth="true" style="46" width="15.7109375" collapsed="false"/>
    <col min="11509" max="11509" bestFit="true" customWidth="true" style="46" width="7.85546875" collapsed="false"/>
    <col min="11510" max="11511" customWidth="true" style="46" width="7.28515625" collapsed="false"/>
    <col min="11512" max="11512" customWidth="true" style="46" width="11.85546875" collapsed="false"/>
    <col min="11513" max="11513" customWidth="true" style="46" width="7.28515625" collapsed="false"/>
    <col min="11514" max="11514" style="46" width="9.140625" collapsed="false"/>
    <col min="11515" max="11515" customWidth="true" style="46" width="14.7109375" collapsed="false"/>
    <col min="11516" max="11516" bestFit="true" customWidth="true" style="46" width="13.42578125" collapsed="false"/>
    <col min="11517" max="11517" bestFit="true" customWidth="true" style="46" width="14.140625" collapsed="false"/>
    <col min="11518" max="11518" customWidth="true" style="46" width="14.0" collapsed="false"/>
    <col min="11519" max="11519" bestFit="true" customWidth="true" style="46" width="13.42578125" collapsed="false"/>
    <col min="11520" max="11520" customWidth="true" style="46" width="15.5703125" collapsed="false"/>
    <col min="11521" max="11521" bestFit="true" customWidth="true" style="46" width="12.28515625" collapsed="false"/>
    <col min="11522" max="11522" customWidth="true" style="46" width="14.140625" collapsed="false"/>
    <col min="11523" max="11759" style="46" width="9.140625" collapsed="false"/>
    <col min="11760" max="11760" customWidth="true" style="46" width="6.28515625" collapsed="false"/>
    <col min="11761" max="11761" customWidth="true" style="46" width="48.0" collapsed="false"/>
    <col min="11762" max="11763" customWidth="true" style="46" width="14.7109375" collapsed="false"/>
    <col min="11764" max="11764" customWidth="true" style="46" width="15.7109375" collapsed="false"/>
    <col min="11765" max="11765" bestFit="true" customWidth="true" style="46" width="7.85546875" collapsed="false"/>
    <col min="11766" max="11767" customWidth="true" style="46" width="7.28515625" collapsed="false"/>
    <col min="11768" max="11768" customWidth="true" style="46" width="11.85546875" collapsed="false"/>
    <col min="11769" max="11769" customWidth="true" style="46" width="7.28515625" collapsed="false"/>
    <col min="11770" max="11770" style="46" width="9.140625" collapsed="false"/>
    <col min="11771" max="11771" customWidth="true" style="46" width="14.7109375" collapsed="false"/>
    <col min="11772" max="11772" bestFit="true" customWidth="true" style="46" width="13.42578125" collapsed="false"/>
    <col min="11773" max="11773" bestFit="true" customWidth="true" style="46" width="14.140625" collapsed="false"/>
    <col min="11774" max="11774" customWidth="true" style="46" width="14.0" collapsed="false"/>
    <col min="11775" max="11775" bestFit="true" customWidth="true" style="46" width="13.42578125" collapsed="false"/>
    <col min="11776" max="11776" customWidth="true" style="46" width="15.5703125" collapsed="false"/>
    <col min="11777" max="11777" bestFit="true" customWidth="true" style="46" width="12.28515625" collapsed="false"/>
    <col min="11778" max="11778" customWidth="true" style="46" width="14.140625" collapsed="false"/>
    <col min="11779" max="12015" style="46" width="9.140625" collapsed="false"/>
    <col min="12016" max="12016" customWidth="true" style="46" width="6.28515625" collapsed="false"/>
    <col min="12017" max="12017" customWidth="true" style="46" width="48.0" collapsed="false"/>
    <col min="12018" max="12019" customWidth="true" style="46" width="14.7109375" collapsed="false"/>
    <col min="12020" max="12020" customWidth="true" style="46" width="15.7109375" collapsed="false"/>
    <col min="12021" max="12021" bestFit="true" customWidth="true" style="46" width="7.85546875" collapsed="false"/>
    <col min="12022" max="12023" customWidth="true" style="46" width="7.28515625" collapsed="false"/>
    <col min="12024" max="12024" customWidth="true" style="46" width="11.85546875" collapsed="false"/>
    <col min="12025" max="12025" customWidth="true" style="46" width="7.28515625" collapsed="false"/>
    <col min="12026" max="12026" style="46" width="9.140625" collapsed="false"/>
    <col min="12027" max="12027" customWidth="true" style="46" width="14.7109375" collapsed="false"/>
    <col min="12028" max="12028" bestFit="true" customWidth="true" style="46" width="13.42578125" collapsed="false"/>
    <col min="12029" max="12029" bestFit="true" customWidth="true" style="46" width="14.140625" collapsed="false"/>
    <col min="12030" max="12030" customWidth="true" style="46" width="14.0" collapsed="false"/>
    <col min="12031" max="12031" bestFit="true" customWidth="true" style="46" width="13.42578125" collapsed="false"/>
    <col min="12032" max="12032" customWidth="true" style="46" width="15.5703125" collapsed="false"/>
    <col min="12033" max="12033" bestFit="true" customWidth="true" style="46" width="12.28515625" collapsed="false"/>
    <col min="12034" max="12034" customWidth="true" style="46" width="14.140625" collapsed="false"/>
    <col min="12035" max="12271" style="46" width="9.140625" collapsed="false"/>
    <col min="12272" max="12272" customWidth="true" style="46" width="6.28515625" collapsed="false"/>
    <col min="12273" max="12273" customWidth="true" style="46" width="48.0" collapsed="false"/>
    <col min="12274" max="12275" customWidth="true" style="46" width="14.7109375" collapsed="false"/>
    <col min="12276" max="12276" customWidth="true" style="46" width="15.7109375" collapsed="false"/>
    <col min="12277" max="12277" bestFit="true" customWidth="true" style="46" width="7.85546875" collapsed="false"/>
    <col min="12278" max="12279" customWidth="true" style="46" width="7.28515625" collapsed="false"/>
    <col min="12280" max="12280" customWidth="true" style="46" width="11.85546875" collapsed="false"/>
    <col min="12281" max="12281" customWidth="true" style="46" width="7.28515625" collapsed="false"/>
    <col min="12282" max="12282" style="46" width="9.140625" collapsed="false"/>
    <col min="12283" max="12283" customWidth="true" style="46" width="14.7109375" collapsed="false"/>
    <col min="12284" max="12284" bestFit="true" customWidth="true" style="46" width="13.42578125" collapsed="false"/>
    <col min="12285" max="12285" bestFit="true" customWidth="true" style="46" width="14.140625" collapsed="false"/>
    <col min="12286" max="12286" customWidth="true" style="46" width="14.0" collapsed="false"/>
    <col min="12287" max="12287" bestFit="true" customWidth="true" style="46" width="13.42578125" collapsed="false"/>
    <col min="12288" max="12288" customWidth="true" style="46" width="15.5703125" collapsed="false"/>
    <col min="12289" max="12289" bestFit="true" customWidth="true" style="46" width="12.28515625" collapsed="false"/>
    <col min="12290" max="12290" customWidth="true" style="46" width="14.140625" collapsed="false"/>
    <col min="12291" max="12527" style="46" width="9.140625" collapsed="false"/>
    <col min="12528" max="12528" customWidth="true" style="46" width="6.28515625" collapsed="false"/>
    <col min="12529" max="12529" customWidth="true" style="46" width="48.0" collapsed="false"/>
    <col min="12530" max="12531" customWidth="true" style="46" width="14.7109375" collapsed="false"/>
    <col min="12532" max="12532" customWidth="true" style="46" width="15.7109375" collapsed="false"/>
    <col min="12533" max="12533" bestFit="true" customWidth="true" style="46" width="7.85546875" collapsed="false"/>
    <col min="12534" max="12535" customWidth="true" style="46" width="7.28515625" collapsed="false"/>
    <col min="12536" max="12536" customWidth="true" style="46" width="11.85546875" collapsed="false"/>
    <col min="12537" max="12537" customWidth="true" style="46" width="7.28515625" collapsed="false"/>
    <col min="12538" max="12538" style="46" width="9.140625" collapsed="false"/>
    <col min="12539" max="12539" customWidth="true" style="46" width="14.7109375" collapsed="false"/>
    <col min="12540" max="12540" bestFit="true" customWidth="true" style="46" width="13.42578125" collapsed="false"/>
    <col min="12541" max="12541" bestFit="true" customWidth="true" style="46" width="14.140625" collapsed="false"/>
    <col min="12542" max="12542" customWidth="true" style="46" width="14.0" collapsed="false"/>
    <col min="12543" max="12543" bestFit="true" customWidth="true" style="46" width="13.42578125" collapsed="false"/>
    <col min="12544" max="12544" customWidth="true" style="46" width="15.5703125" collapsed="false"/>
    <col min="12545" max="12545" bestFit="true" customWidth="true" style="46" width="12.28515625" collapsed="false"/>
    <col min="12546" max="12546" customWidth="true" style="46" width="14.140625" collapsed="false"/>
    <col min="12547" max="12783" style="46" width="9.140625" collapsed="false"/>
    <col min="12784" max="12784" customWidth="true" style="46" width="6.28515625" collapsed="false"/>
    <col min="12785" max="12785" customWidth="true" style="46" width="48.0" collapsed="false"/>
    <col min="12786" max="12787" customWidth="true" style="46" width="14.7109375" collapsed="false"/>
    <col min="12788" max="12788" customWidth="true" style="46" width="15.7109375" collapsed="false"/>
    <col min="12789" max="12789" bestFit="true" customWidth="true" style="46" width="7.85546875" collapsed="false"/>
    <col min="12790" max="12791" customWidth="true" style="46" width="7.28515625" collapsed="false"/>
    <col min="12792" max="12792" customWidth="true" style="46" width="11.85546875" collapsed="false"/>
    <col min="12793" max="12793" customWidth="true" style="46" width="7.28515625" collapsed="false"/>
    <col min="12794" max="12794" style="46" width="9.140625" collapsed="false"/>
    <col min="12795" max="12795" customWidth="true" style="46" width="14.7109375" collapsed="false"/>
    <col min="12796" max="12796" bestFit="true" customWidth="true" style="46" width="13.42578125" collapsed="false"/>
    <col min="12797" max="12797" bestFit="true" customWidth="true" style="46" width="14.140625" collapsed="false"/>
    <col min="12798" max="12798" customWidth="true" style="46" width="14.0" collapsed="false"/>
    <col min="12799" max="12799" bestFit="true" customWidth="true" style="46" width="13.42578125" collapsed="false"/>
    <col min="12800" max="12800" customWidth="true" style="46" width="15.5703125" collapsed="false"/>
    <col min="12801" max="12801" bestFit="true" customWidth="true" style="46" width="12.28515625" collapsed="false"/>
    <col min="12802" max="12802" customWidth="true" style="46" width="14.140625" collapsed="false"/>
    <col min="12803" max="13039" style="46" width="9.140625" collapsed="false"/>
    <col min="13040" max="13040" customWidth="true" style="46" width="6.28515625" collapsed="false"/>
    <col min="13041" max="13041" customWidth="true" style="46" width="48.0" collapsed="false"/>
    <col min="13042" max="13043" customWidth="true" style="46" width="14.7109375" collapsed="false"/>
    <col min="13044" max="13044" customWidth="true" style="46" width="15.7109375" collapsed="false"/>
    <col min="13045" max="13045" bestFit="true" customWidth="true" style="46" width="7.85546875" collapsed="false"/>
    <col min="13046" max="13047" customWidth="true" style="46" width="7.28515625" collapsed="false"/>
    <col min="13048" max="13048" customWidth="true" style="46" width="11.85546875" collapsed="false"/>
    <col min="13049" max="13049" customWidth="true" style="46" width="7.28515625" collapsed="false"/>
    <col min="13050" max="13050" style="46" width="9.140625" collapsed="false"/>
    <col min="13051" max="13051" customWidth="true" style="46" width="14.7109375" collapsed="false"/>
    <col min="13052" max="13052" bestFit="true" customWidth="true" style="46" width="13.42578125" collapsed="false"/>
    <col min="13053" max="13053" bestFit="true" customWidth="true" style="46" width="14.140625" collapsed="false"/>
    <col min="13054" max="13054" customWidth="true" style="46" width="14.0" collapsed="false"/>
    <col min="13055" max="13055" bestFit="true" customWidth="true" style="46" width="13.42578125" collapsed="false"/>
    <col min="13056" max="13056" customWidth="true" style="46" width="15.5703125" collapsed="false"/>
    <col min="13057" max="13057" bestFit="true" customWidth="true" style="46" width="12.28515625" collapsed="false"/>
    <col min="13058" max="13058" customWidth="true" style="46" width="14.140625" collapsed="false"/>
    <col min="13059" max="13295" style="46" width="9.140625" collapsed="false"/>
    <col min="13296" max="13296" customWidth="true" style="46" width="6.28515625" collapsed="false"/>
    <col min="13297" max="13297" customWidth="true" style="46" width="48.0" collapsed="false"/>
    <col min="13298" max="13299" customWidth="true" style="46" width="14.7109375" collapsed="false"/>
    <col min="13300" max="13300" customWidth="true" style="46" width="15.7109375" collapsed="false"/>
    <col min="13301" max="13301" bestFit="true" customWidth="true" style="46" width="7.85546875" collapsed="false"/>
    <col min="13302" max="13303" customWidth="true" style="46" width="7.28515625" collapsed="false"/>
    <col min="13304" max="13304" customWidth="true" style="46" width="11.85546875" collapsed="false"/>
    <col min="13305" max="13305" customWidth="true" style="46" width="7.28515625" collapsed="false"/>
    <col min="13306" max="13306" style="46" width="9.140625" collapsed="false"/>
    <col min="13307" max="13307" customWidth="true" style="46" width="14.7109375" collapsed="false"/>
    <col min="13308" max="13308" bestFit="true" customWidth="true" style="46" width="13.42578125" collapsed="false"/>
    <col min="13309" max="13309" bestFit="true" customWidth="true" style="46" width="14.140625" collapsed="false"/>
    <col min="13310" max="13310" customWidth="true" style="46" width="14.0" collapsed="false"/>
    <col min="13311" max="13311" bestFit="true" customWidth="true" style="46" width="13.42578125" collapsed="false"/>
    <col min="13312" max="13312" customWidth="true" style="46" width="15.5703125" collapsed="false"/>
    <col min="13313" max="13313" bestFit="true" customWidth="true" style="46" width="12.28515625" collapsed="false"/>
    <col min="13314" max="13314" customWidth="true" style="46" width="14.140625" collapsed="false"/>
    <col min="13315" max="13551" style="46" width="9.140625" collapsed="false"/>
    <col min="13552" max="13552" customWidth="true" style="46" width="6.28515625" collapsed="false"/>
    <col min="13553" max="13553" customWidth="true" style="46" width="48.0" collapsed="false"/>
    <col min="13554" max="13555" customWidth="true" style="46" width="14.7109375" collapsed="false"/>
    <col min="13556" max="13556" customWidth="true" style="46" width="15.7109375" collapsed="false"/>
    <col min="13557" max="13557" bestFit="true" customWidth="true" style="46" width="7.85546875" collapsed="false"/>
    <col min="13558" max="13559" customWidth="true" style="46" width="7.28515625" collapsed="false"/>
    <col min="13560" max="13560" customWidth="true" style="46" width="11.85546875" collapsed="false"/>
    <col min="13561" max="13561" customWidth="true" style="46" width="7.28515625" collapsed="false"/>
    <col min="13562" max="13562" style="46" width="9.140625" collapsed="false"/>
    <col min="13563" max="13563" customWidth="true" style="46" width="14.7109375" collapsed="false"/>
    <col min="13564" max="13564" bestFit="true" customWidth="true" style="46" width="13.42578125" collapsed="false"/>
    <col min="13565" max="13565" bestFit="true" customWidth="true" style="46" width="14.140625" collapsed="false"/>
    <col min="13566" max="13566" customWidth="true" style="46" width="14.0" collapsed="false"/>
    <col min="13567" max="13567" bestFit="true" customWidth="true" style="46" width="13.42578125" collapsed="false"/>
    <col min="13568" max="13568" customWidth="true" style="46" width="15.5703125" collapsed="false"/>
    <col min="13569" max="13569" bestFit="true" customWidth="true" style="46" width="12.28515625" collapsed="false"/>
    <col min="13570" max="13570" customWidth="true" style="46" width="14.140625" collapsed="false"/>
    <col min="13571" max="13807" style="46" width="9.140625" collapsed="false"/>
    <col min="13808" max="13808" customWidth="true" style="46" width="6.28515625" collapsed="false"/>
    <col min="13809" max="13809" customWidth="true" style="46" width="48.0" collapsed="false"/>
    <col min="13810" max="13811" customWidth="true" style="46" width="14.7109375" collapsed="false"/>
    <col min="13812" max="13812" customWidth="true" style="46" width="15.7109375" collapsed="false"/>
    <col min="13813" max="13813" bestFit="true" customWidth="true" style="46" width="7.85546875" collapsed="false"/>
    <col min="13814" max="13815" customWidth="true" style="46" width="7.28515625" collapsed="false"/>
    <col min="13816" max="13816" customWidth="true" style="46" width="11.85546875" collapsed="false"/>
    <col min="13817" max="13817" customWidth="true" style="46" width="7.28515625" collapsed="false"/>
    <col min="13818" max="13818" style="46" width="9.140625" collapsed="false"/>
    <col min="13819" max="13819" customWidth="true" style="46" width="14.7109375" collapsed="false"/>
    <col min="13820" max="13820" bestFit="true" customWidth="true" style="46" width="13.42578125" collapsed="false"/>
    <col min="13821" max="13821" bestFit="true" customWidth="true" style="46" width="14.140625" collapsed="false"/>
    <col min="13822" max="13822" customWidth="true" style="46" width="14.0" collapsed="false"/>
    <col min="13823" max="13823" bestFit="true" customWidth="true" style="46" width="13.42578125" collapsed="false"/>
    <col min="13824" max="13824" customWidth="true" style="46" width="15.5703125" collapsed="false"/>
    <col min="13825" max="13825" bestFit="true" customWidth="true" style="46" width="12.28515625" collapsed="false"/>
    <col min="13826" max="13826" customWidth="true" style="46" width="14.140625" collapsed="false"/>
    <col min="13827" max="14063" style="46" width="9.140625" collapsed="false"/>
    <col min="14064" max="14064" customWidth="true" style="46" width="6.28515625" collapsed="false"/>
    <col min="14065" max="14065" customWidth="true" style="46" width="48.0" collapsed="false"/>
    <col min="14066" max="14067" customWidth="true" style="46" width="14.7109375" collapsed="false"/>
    <col min="14068" max="14068" customWidth="true" style="46" width="15.7109375" collapsed="false"/>
    <col min="14069" max="14069" bestFit="true" customWidth="true" style="46" width="7.85546875" collapsed="false"/>
    <col min="14070" max="14071" customWidth="true" style="46" width="7.28515625" collapsed="false"/>
    <col min="14072" max="14072" customWidth="true" style="46" width="11.85546875" collapsed="false"/>
    <col min="14073" max="14073" customWidth="true" style="46" width="7.28515625" collapsed="false"/>
    <col min="14074" max="14074" style="46" width="9.140625" collapsed="false"/>
    <col min="14075" max="14075" customWidth="true" style="46" width="14.7109375" collapsed="false"/>
    <col min="14076" max="14076" bestFit="true" customWidth="true" style="46" width="13.42578125" collapsed="false"/>
    <col min="14077" max="14077" bestFit="true" customWidth="true" style="46" width="14.140625" collapsed="false"/>
    <col min="14078" max="14078" customWidth="true" style="46" width="14.0" collapsed="false"/>
    <col min="14079" max="14079" bestFit="true" customWidth="true" style="46" width="13.42578125" collapsed="false"/>
    <col min="14080" max="14080" customWidth="true" style="46" width="15.5703125" collapsed="false"/>
    <col min="14081" max="14081" bestFit="true" customWidth="true" style="46" width="12.28515625" collapsed="false"/>
    <col min="14082" max="14082" customWidth="true" style="46" width="14.140625" collapsed="false"/>
    <col min="14083" max="14319" style="46" width="9.140625" collapsed="false"/>
    <col min="14320" max="14320" customWidth="true" style="46" width="6.28515625" collapsed="false"/>
    <col min="14321" max="14321" customWidth="true" style="46" width="48.0" collapsed="false"/>
    <col min="14322" max="14323" customWidth="true" style="46" width="14.7109375" collapsed="false"/>
    <col min="14324" max="14324" customWidth="true" style="46" width="15.7109375" collapsed="false"/>
    <col min="14325" max="14325" bestFit="true" customWidth="true" style="46" width="7.85546875" collapsed="false"/>
    <col min="14326" max="14327" customWidth="true" style="46" width="7.28515625" collapsed="false"/>
    <col min="14328" max="14328" customWidth="true" style="46" width="11.85546875" collapsed="false"/>
    <col min="14329" max="14329" customWidth="true" style="46" width="7.28515625" collapsed="false"/>
    <col min="14330" max="14330" style="46" width="9.140625" collapsed="false"/>
    <col min="14331" max="14331" customWidth="true" style="46" width="14.7109375" collapsed="false"/>
    <col min="14332" max="14332" bestFit="true" customWidth="true" style="46" width="13.42578125" collapsed="false"/>
    <col min="14333" max="14333" bestFit="true" customWidth="true" style="46" width="14.140625" collapsed="false"/>
    <col min="14334" max="14334" customWidth="true" style="46" width="14.0" collapsed="false"/>
    <col min="14335" max="14335" bestFit="true" customWidth="true" style="46" width="13.42578125" collapsed="false"/>
    <col min="14336" max="14336" customWidth="true" style="46" width="15.5703125" collapsed="false"/>
    <col min="14337" max="14337" bestFit="true" customWidth="true" style="46" width="12.28515625" collapsed="false"/>
    <col min="14338" max="14338" customWidth="true" style="46" width="14.140625" collapsed="false"/>
    <col min="14339" max="14575" style="46" width="9.140625" collapsed="false"/>
    <col min="14576" max="14576" customWidth="true" style="46" width="6.28515625" collapsed="false"/>
    <col min="14577" max="14577" customWidth="true" style="46" width="48.0" collapsed="false"/>
    <col min="14578" max="14579" customWidth="true" style="46" width="14.7109375" collapsed="false"/>
    <col min="14580" max="14580" customWidth="true" style="46" width="15.7109375" collapsed="false"/>
    <col min="14581" max="14581" bestFit="true" customWidth="true" style="46" width="7.85546875" collapsed="false"/>
    <col min="14582" max="14583" customWidth="true" style="46" width="7.28515625" collapsed="false"/>
    <col min="14584" max="14584" customWidth="true" style="46" width="11.85546875" collapsed="false"/>
    <col min="14585" max="14585" customWidth="true" style="46" width="7.28515625" collapsed="false"/>
    <col min="14586" max="14586" style="46" width="9.140625" collapsed="false"/>
    <col min="14587" max="14587" customWidth="true" style="46" width="14.7109375" collapsed="false"/>
    <col min="14588" max="14588" bestFit="true" customWidth="true" style="46" width="13.42578125" collapsed="false"/>
    <col min="14589" max="14589" bestFit="true" customWidth="true" style="46" width="14.140625" collapsed="false"/>
    <col min="14590" max="14590" customWidth="true" style="46" width="14.0" collapsed="false"/>
    <col min="14591" max="14591" bestFit="true" customWidth="true" style="46" width="13.42578125" collapsed="false"/>
    <col min="14592" max="14592" customWidth="true" style="46" width="15.5703125" collapsed="false"/>
    <col min="14593" max="14593" bestFit="true" customWidth="true" style="46" width="12.28515625" collapsed="false"/>
    <col min="14594" max="14594" customWidth="true" style="46" width="14.140625" collapsed="false"/>
    <col min="14595" max="14831" style="46" width="9.140625" collapsed="false"/>
    <col min="14832" max="14832" customWidth="true" style="46" width="6.28515625" collapsed="false"/>
    <col min="14833" max="14833" customWidth="true" style="46" width="48.0" collapsed="false"/>
    <col min="14834" max="14835" customWidth="true" style="46" width="14.7109375" collapsed="false"/>
    <col min="14836" max="14836" customWidth="true" style="46" width="15.7109375" collapsed="false"/>
    <col min="14837" max="14837" bestFit="true" customWidth="true" style="46" width="7.85546875" collapsed="false"/>
    <col min="14838" max="14839" customWidth="true" style="46" width="7.28515625" collapsed="false"/>
    <col min="14840" max="14840" customWidth="true" style="46" width="11.85546875" collapsed="false"/>
    <col min="14841" max="14841" customWidth="true" style="46" width="7.28515625" collapsed="false"/>
    <col min="14842" max="14842" style="46" width="9.140625" collapsed="false"/>
    <col min="14843" max="14843" customWidth="true" style="46" width="14.7109375" collapsed="false"/>
    <col min="14844" max="14844" bestFit="true" customWidth="true" style="46" width="13.42578125" collapsed="false"/>
    <col min="14845" max="14845" bestFit="true" customWidth="true" style="46" width="14.140625" collapsed="false"/>
    <col min="14846" max="14846" customWidth="true" style="46" width="14.0" collapsed="false"/>
    <col min="14847" max="14847" bestFit="true" customWidth="true" style="46" width="13.42578125" collapsed="false"/>
    <col min="14848" max="14848" customWidth="true" style="46" width="15.5703125" collapsed="false"/>
    <col min="14849" max="14849" bestFit="true" customWidth="true" style="46" width="12.28515625" collapsed="false"/>
    <col min="14850" max="14850" customWidth="true" style="46" width="14.140625" collapsed="false"/>
    <col min="14851" max="15087" style="46" width="9.140625" collapsed="false"/>
    <col min="15088" max="15088" customWidth="true" style="46" width="6.28515625" collapsed="false"/>
    <col min="15089" max="15089" customWidth="true" style="46" width="48.0" collapsed="false"/>
    <col min="15090" max="15091" customWidth="true" style="46" width="14.7109375" collapsed="false"/>
    <col min="15092" max="15092" customWidth="true" style="46" width="15.7109375" collapsed="false"/>
    <col min="15093" max="15093" bestFit="true" customWidth="true" style="46" width="7.85546875" collapsed="false"/>
    <col min="15094" max="15095" customWidth="true" style="46" width="7.28515625" collapsed="false"/>
    <col min="15096" max="15096" customWidth="true" style="46" width="11.85546875" collapsed="false"/>
    <col min="15097" max="15097" customWidth="true" style="46" width="7.28515625" collapsed="false"/>
    <col min="15098" max="15098" style="46" width="9.140625" collapsed="false"/>
    <col min="15099" max="15099" customWidth="true" style="46" width="14.7109375" collapsed="false"/>
    <col min="15100" max="15100" bestFit="true" customWidth="true" style="46" width="13.42578125" collapsed="false"/>
    <col min="15101" max="15101" bestFit="true" customWidth="true" style="46" width="14.140625" collapsed="false"/>
    <col min="15102" max="15102" customWidth="true" style="46" width="14.0" collapsed="false"/>
    <col min="15103" max="15103" bestFit="true" customWidth="true" style="46" width="13.42578125" collapsed="false"/>
    <col min="15104" max="15104" customWidth="true" style="46" width="15.5703125" collapsed="false"/>
    <col min="15105" max="15105" bestFit="true" customWidth="true" style="46" width="12.28515625" collapsed="false"/>
    <col min="15106" max="15106" customWidth="true" style="46" width="14.140625" collapsed="false"/>
    <col min="15107" max="15343" style="46" width="9.140625" collapsed="false"/>
    <col min="15344" max="15344" customWidth="true" style="46" width="6.28515625" collapsed="false"/>
    <col min="15345" max="15345" customWidth="true" style="46" width="48.0" collapsed="false"/>
    <col min="15346" max="15347" customWidth="true" style="46" width="14.7109375" collapsed="false"/>
    <col min="15348" max="15348" customWidth="true" style="46" width="15.7109375" collapsed="false"/>
    <col min="15349" max="15349" bestFit="true" customWidth="true" style="46" width="7.85546875" collapsed="false"/>
    <col min="15350" max="15351" customWidth="true" style="46" width="7.28515625" collapsed="false"/>
    <col min="15352" max="15352" customWidth="true" style="46" width="11.85546875" collapsed="false"/>
    <col min="15353" max="15353" customWidth="true" style="46" width="7.28515625" collapsed="false"/>
    <col min="15354" max="15354" style="46" width="9.140625" collapsed="false"/>
    <col min="15355" max="15355" customWidth="true" style="46" width="14.7109375" collapsed="false"/>
    <col min="15356" max="15356" bestFit="true" customWidth="true" style="46" width="13.42578125" collapsed="false"/>
    <col min="15357" max="15357" bestFit="true" customWidth="true" style="46" width="14.140625" collapsed="false"/>
    <col min="15358" max="15358" customWidth="true" style="46" width="14.0" collapsed="false"/>
    <col min="15359" max="15359" bestFit="true" customWidth="true" style="46" width="13.42578125" collapsed="false"/>
    <col min="15360" max="15360" customWidth="true" style="46" width="15.5703125" collapsed="false"/>
    <col min="15361" max="15361" bestFit="true" customWidth="true" style="46" width="12.28515625" collapsed="false"/>
    <col min="15362" max="15362" customWidth="true" style="46" width="14.140625" collapsed="false"/>
    <col min="15363" max="15599" style="46" width="9.140625" collapsed="false"/>
    <col min="15600" max="15600" customWidth="true" style="46" width="6.28515625" collapsed="false"/>
    <col min="15601" max="15601" customWidth="true" style="46" width="48.0" collapsed="false"/>
    <col min="15602" max="15603" customWidth="true" style="46" width="14.7109375" collapsed="false"/>
    <col min="15604" max="15604" customWidth="true" style="46" width="15.7109375" collapsed="false"/>
    <col min="15605" max="15605" bestFit="true" customWidth="true" style="46" width="7.85546875" collapsed="false"/>
    <col min="15606" max="15607" customWidth="true" style="46" width="7.28515625" collapsed="false"/>
    <col min="15608" max="15608" customWidth="true" style="46" width="11.85546875" collapsed="false"/>
    <col min="15609" max="15609" customWidth="true" style="46" width="7.28515625" collapsed="false"/>
    <col min="15610" max="15610" style="46" width="9.140625" collapsed="false"/>
    <col min="15611" max="15611" customWidth="true" style="46" width="14.7109375" collapsed="false"/>
    <col min="15612" max="15612" bestFit="true" customWidth="true" style="46" width="13.42578125" collapsed="false"/>
    <col min="15613" max="15613" bestFit="true" customWidth="true" style="46" width="14.140625" collapsed="false"/>
    <col min="15614" max="15614" customWidth="true" style="46" width="14.0" collapsed="false"/>
    <col min="15615" max="15615" bestFit="true" customWidth="true" style="46" width="13.42578125" collapsed="false"/>
    <col min="15616" max="15616" customWidth="true" style="46" width="15.5703125" collapsed="false"/>
    <col min="15617" max="15617" bestFit="true" customWidth="true" style="46" width="12.28515625" collapsed="false"/>
    <col min="15618" max="15618" customWidth="true" style="46" width="14.140625" collapsed="false"/>
    <col min="15619" max="15855" style="46" width="9.140625" collapsed="false"/>
    <col min="15856" max="15856" customWidth="true" style="46" width="6.28515625" collapsed="false"/>
    <col min="15857" max="15857" customWidth="true" style="46" width="48.0" collapsed="false"/>
    <col min="15858" max="15859" customWidth="true" style="46" width="14.7109375" collapsed="false"/>
    <col min="15860" max="15860" customWidth="true" style="46" width="15.7109375" collapsed="false"/>
    <col min="15861" max="15861" bestFit="true" customWidth="true" style="46" width="7.85546875" collapsed="false"/>
    <col min="15862" max="15863" customWidth="true" style="46" width="7.28515625" collapsed="false"/>
    <col min="15864" max="15864" customWidth="true" style="46" width="11.85546875" collapsed="false"/>
    <col min="15865" max="15865" customWidth="true" style="46" width="7.28515625" collapsed="false"/>
    <col min="15866" max="15866" style="46" width="9.140625" collapsed="false"/>
    <col min="15867" max="15867" customWidth="true" style="46" width="14.7109375" collapsed="false"/>
    <col min="15868" max="15868" bestFit="true" customWidth="true" style="46" width="13.42578125" collapsed="false"/>
    <col min="15869" max="15869" bestFit="true" customWidth="true" style="46" width="14.140625" collapsed="false"/>
    <col min="15870" max="15870" customWidth="true" style="46" width="14.0" collapsed="false"/>
    <col min="15871" max="15871" bestFit="true" customWidth="true" style="46" width="13.42578125" collapsed="false"/>
    <col min="15872" max="15872" customWidth="true" style="46" width="15.5703125" collapsed="false"/>
    <col min="15873" max="15873" bestFit="true" customWidth="true" style="46" width="12.28515625" collapsed="false"/>
    <col min="15874" max="15874" customWidth="true" style="46" width="14.140625" collapsed="false"/>
    <col min="15875" max="16111" style="46" width="9.140625" collapsed="false"/>
    <col min="16112" max="16112" customWidth="true" style="46" width="6.28515625" collapsed="false"/>
    <col min="16113" max="16113" customWidth="true" style="46" width="48.0" collapsed="false"/>
    <col min="16114" max="16115" customWidth="true" style="46" width="14.7109375" collapsed="false"/>
    <col min="16116" max="16116" customWidth="true" style="46" width="15.7109375" collapsed="false"/>
    <col min="16117" max="16117" bestFit="true" customWidth="true" style="46" width="7.85546875" collapsed="false"/>
    <col min="16118" max="16119" customWidth="true" style="46" width="7.28515625" collapsed="false"/>
    <col min="16120" max="16120" customWidth="true" style="46" width="11.85546875" collapsed="false"/>
    <col min="16121" max="16121" customWidth="true" style="46" width="7.28515625" collapsed="false"/>
    <col min="16122" max="16122" style="46" width="9.140625" collapsed="false"/>
    <col min="16123" max="16123" customWidth="true" style="46" width="14.7109375" collapsed="false"/>
    <col min="16124" max="16124" bestFit="true" customWidth="true" style="46" width="13.42578125" collapsed="false"/>
    <col min="16125" max="16125" bestFit="true" customWidth="true" style="46" width="14.140625" collapsed="false"/>
    <col min="16126" max="16126" customWidth="true" style="46" width="14.0" collapsed="false"/>
    <col min="16127" max="16127" bestFit="true" customWidth="true" style="46" width="13.42578125" collapsed="false"/>
    <col min="16128" max="16128" customWidth="true" style="46" width="15.5703125" collapsed="false"/>
    <col min="16129" max="16129" bestFit="true" customWidth="true" style="46" width="12.28515625" collapsed="false"/>
    <col min="16130" max="16130" customWidth="true" style="46" width="14.140625" collapsed="false"/>
    <col min="16131" max="16384" style="46" width="9.140625" collapsed="false"/>
  </cols>
  <sheetData>
    <row r="1" spans="1:10" ht="15.75" x14ac:dyDescent="0.25">
      <c r="A1" s="45" t="s">
        <v>203</v>
      </c>
    </row>
    <row r="2" spans="1:10" ht="15.75" x14ac:dyDescent="0.25">
      <c r="A2" s="45"/>
    </row>
    <row r="3" spans="1:10" x14ac:dyDescent="0.25">
      <c r="A3" s="47"/>
      <c r="B3" s="47"/>
      <c r="C3" s="191" t="s">
        <v>192</v>
      </c>
      <c r="D3" s="191"/>
      <c r="E3" s="188"/>
      <c r="F3" s="192" t="s">
        <v>193</v>
      </c>
      <c r="G3" s="192"/>
      <c r="H3" s="191" t="s">
        <v>194</v>
      </c>
      <c r="I3" s="191"/>
      <c r="J3" s="191"/>
    </row>
    <row r="4" spans="1:10" ht="31.5" x14ac:dyDescent="0.25">
      <c r="A4" s="48" t="s">
        <v>170</v>
      </c>
      <c r="B4" s="49" t="s">
        <v>0</v>
      </c>
      <c r="C4" s="50" t="s">
        <v>195</v>
      </c>
      <c r="D4" s="50" t="s">
        <v>196</v>
      </c>
      <c r="E4" s="122" t="s">
        <v>197</v>
      </c>
      <c r="F4" s="50" t="s">
        <v>198</v>
      </c>
      <c r="G4" s="50" t="s">
        <v>199</v>
      </c>
      <c r="H4" s="50" t="s">
        <v>195</v>
      </c>
      <c r="I4" s="50" t="s">
        <v>196</v>
      </c>
      <c r="J4" s="50" t="s">
        <v>197</v>
      </c>
    </row>
    <row r="5" spans="1:10" x14ac:dyDescent="0.25">
      <c r="A5" s="51" t="s">
        <v>174</v>
      </c>
      <c r="B5" s="52"/>
      <c r="C5" s="53"/>
      <c r="D5" s="54"/>
      <c r="E5" s="54"/>
      <c r="F5" s="123" t="s">
        <v>200</v>
      </c>
      <c r="G5" s="55"/>
      <c r="H5" s="53"/>
      <c r="I5" s="54"/>
      <c r="J5" s="55"/>
    </row>
    <row r="6" spans="1:10" x14ac:dyDescent="0.25">
      <c r="A6" s="56"/>
      <c r="B6" s="57" t="s">
        <v>175</v>
      </c>
      <c r="C6" s="58"/>
      <c r="D6" s="59"/>
      <c r="E6" s="59"/>
      <c r="F6" s="58"/>
      <c r="G6" s="60"/>
      <c r="H6" s="58"/>
      <c r="I6" s="59"/>
      <c r="J6" s="60"/>
    </row>
    <row r="7" spans="1:10" x14ac:dyDescent="0.25">
      <c r="A7" s="61"/>
      <c r="B7" s="57" t="s">
        <v>2</v>
      </c>
      <c r="C7" s="124">
        <v>3153867.0400000038</v>
      </c>
      <c r="D7" s="125">
        <v>1957.2770000000255</v>
      </c>
      <c r="E7" s="126">
        <v>287410.73999999953</v>
      </c>
      <c r="F7" s="127">
        <f>IFERROR(H7/C7,"N/A")</f>
        <v>0.61499545840080838</v>
      </c>
      <c r="G7" s="64">
        <f>IFERROR(J7/E7,"N/A")</f>
        <v>0.46008524524866407</v>
      </c>
      <c r="H7" s="129">
        <v>1939613.906000003</v>
      </c>
      <c r="I7" s="130">
        <v>1361.5774500000248</v>
      </c>
      <c r="J7" s="133">
        <v>132233.44079999981</v>
      </c>
    </row>
    <row r="8" spans="1:10" x14ac:dyDescent="0.25">
      <c r="A8" s="61"/>
      <c r="B8" s="57" t="s">
        <v>4</v>
      </c>
      <c r="C8" s="129">
        <v>0</v>
      </c>
      <c r="D8" s="130">
        <v>0</v>
      </c>
      <c r="E8" s="131">
        <v>0</v>
      </c>
      <c r="F8" s="132" t="str">
        <f t="shared" ref="F8:F15" si="0">IFERROR(H8/C8,"N/A")</f>
        <v>N/A</v>
      </c>
      <c r="G8" s="67" t="str">
        <f t="shared" ref="G8:G15" si="1">IFERROR(J8/E8,"N/A")</f>
        <v>N/A</v>
      </c>
      <c r="H8" s="129">
        <v>0</v>
      </c>
      <c r="I8" s="130">
        <v>0</v>
      </c>
      <c r="J8" s="133">
        <v>0</v>
      </c>
    </row>
    <row r="9" spans="1:10" x14ac:dyDescent="0.25">
      <c r="A9" s="61"/>
      <c r="B9" s="57" t="s">
        <v>6</v>
      </c>
      <c r="C9" s="129">
        <v>17808071.665798888</v>
      </c>
      <c r="D9" s="130">
        <v>2813.9046770000004</v>
      </c>
      <c r="E9" s="131">
        <v>0</v>
      </c>
      <c r="F9" s="132">
        <f t="shared" si="0"/>
        <v>0.4</v>
      </c>
      <c r="G9" s="67" t="str">
        <f t="shared" si="1"/>
        <v>N/A</v>
      </c>
      <c r="H9" s="129">
        <v>7123228.6663195556</v>
      </c>
      <c r="I9" s="130">
        <v>1125.5618708000002</v>
      </c>
      <c r="J9" s="133">
        <v>0</v>
      </c>
    </row>
    <row r="10" spans="1:10" x14ac:dyDescent="0.25">
      <c r="A10" s="61"/>
      <c r="B10" s="57" t="s">
        <v>8</v>
      </c>
      <c r="C10" s="129">
        <v>3951290.1599999997</v>
      </c>
      <c r="D10" s="130">
        <v>548.00400000000002</v>
      </c>
      <c r="E10" s="131">
        <v>0</v>
      </c>
      <c r="F10" s="132">
        <f t="shared" si="0"/>
        <v>0.55000000000000004</v>
      </c>
      <c r="G10" s="67" t="str">
        <f t="shared" si="1"/>
        <v>N/A</v>
      </c>
      <c r="H10" s="129">
        <v>2173209.588</v>
      </c>
      <c r="I10" s="130">
        <v>301.40220000000005</v>
      </c>
      <c r="J10" s="133">
        <v>0</v>
      </c>
    </row>
    <row r="11" spans="1:10" x14ac:dyDescent="0.25">
      <c r="A11" s="61"/>
      <c r="B11" s="57" t="s">
        <v>10</v>
      </c>
      <c r="C11" s="129">
        <v>15284005</v>
      </c>
      <c r="D11" s="130">
        <v>0</v>
      </c>
      <c r="E11" s="131">
        <v>48457</v>
      </c>
      <c r="F11" s="132" t="s">
        <v>107</v>
      </c>
      <c r="G11" s="67" t="s">
        <v>107</v>
      </c>
      <c r="H11" s="129">
        <v>15284005</v>
      </c>
      <c r="I11" s="130">
        <v>0</v>
      </c>
      <c r="J11" s="133">
        <v>48457</v>
      </c>
    </row>
    <row r="12" spans="1:10" x14ac:dyDescent="0.25">
      <c r="A12" s="61"/>
      <c r="B12" s="57" t="s">
        <v>12</v>
      </c>
      <c r="C12" s="129">
        <v>120501</v>
      </c>
      <c r="D12" s="130">
        <v>35</v>
      </c>
      <c r="E12" s="131">
        <v>27569</v>
      </c>
      <c r="F12" s="132">
        <f t="shared" si="0"/>
        <v>1</v>
      </c>
      <c r="G12" s="67">
        <f t="shared" si="1"/>
        <v>1</v>
      </c>
      <c r="H12" s="129">
        <v>120501</v>
      </c>
      <c r="I12" s="130">
        <v>35</v>
      </c>
      <c r="J12" s="133">
        <v>27569</v>
      </c>
    </row>
    <row r="13" spans="1:10" x14ac:dyDescent="0.25">
      <c r="A13" s="61"/>
      <c r="B13" s="57" t="s">
        <v>14</v>
      </c>
      <c r="C13" s="129">
        <v>221101.89300000001</v>
      </c>
      <c r="D13" s="130">
        <v>16.466000000000001</v>
      </c>
      <c r="E13" s="131">
        <v>966</v>
      </c>
      <c r="F13" s="132">
        <f t="shared" si="0"/>
        <v>1</v>
      </c>
      <c r="G13" s="67">
        <f t="shared" si="1"/>
        <v>1</v>
      </c>
      <c r="H13" s="129">
        <v>221101.89300000001</v>
      </c>
      <c r="I13" s="130">
        <v>16.466000000000001</v>
      </c>
      <c r="J13" s="133">
        <v>966</v>
      </c>
    </row>
    <row r="14" spans="1:10" x14ac:dyDescent="0.25">
      <c r="A14" s="61"/>
      <c r="B14" s="57" t="s">
        <v>16</v>
      </c>
      <c r="C14" s="129">
        <v>1599465</v>
      </c>
      <c r="D14" s="130">
        <v>0</v>
      </c>
      <c r="E14" s="131">
        <v>29273</v>
      </c>
      <c r="F14" s="132">
        <f t="shared" si="0"/>
        <v>1</v>
      </c>
      <c r="G14" s="67">
        <f t="shared" si="1"/>
        <v>1</v>
      </c>
      <c r="H14" s="129">
        <v>1599465</v>
      </c>
      <c r="I14" s="130">
        <v>0</v>
      </c>
      <c r="J14" s="133">
        <v>29273</v>
      </c>
    </row>
    <row r="15" spans="1:10" ht="28.5" customHeight="1" x14ac:dyDescent="0.25">
      <c r="A15" s="68"/>
      <c r="B15" s="69" t="s">
        <v>176</v>
      </c>
      <c r="C15" s="134">
        <f>SUM(C7:C14)</f>
        <v>42138301.75879889</v>
      </c>
      <c r="D15" s="135">
        <f>SUM(D7:D14)</f>
        <v>5370.6516770000262</v>
      </c>
      <c r="E15" s="136">
        <f>SUM(E7:E14)</f>
        <v>393675.73999999953</v>
      </c>
      <c r="F15" s="137">
        <f t="shared" si="0"/>
        <v>0.67542173902099878</v>
      </c>
      <c r="G15" s="73">
        <f t="shared" si="1"/>
        <v>0.60582458243426451</v>
      </c>
      <c r="H15" s="134">
        <v>28461125.053319559</v>
      </c>
      <c r="I15" s="135">
        <v>2840.0075208000248</v>
      </c>
      <c r="J15" s="138">
        <v>238498.44079999981</v>
      </c>
    </row>
    <row r="16" spans="1:10" x14ac:dyDescent="0.25">
      <c r="A16" s="74"/>
      <c r="B16" s="75"/>
      <c r="C16" s="139"/>
      <c r="D16" s="140"/>
      <c r="E16" s="140"/>
      <c r="F16" s="141"/>
      <c r="G16" s="142"/>
      <c r="H16" s="139"/>
      <c r="I16" s="140"/>
      <c r="J16" s="143"/>
    </row>
    <row r="17" spans="1:10" x14ac:dyDescent="0.25">
      <c r="A17" s="56"/>
      <c r="B17" s="57" t="s">
        <v>177</v>
      </c>
      <c r="C17" s="144"/>
      <c r="D17" s="145"/>
      <c r="E17" s="145"/>
      <c r="F17" s="146"/>
      <c r="G17" s="147"/>
      <c r="H17" s="144"/>
      <c r="I17" s="145"/>
      <c r="J17" s="148"/>
    </row>
    <row r="18" spans="1:10" ht="28.5" customHeight="1" x14ac:dyDescent="0.25">
      <c r="A18" s="61"/>
      <c r="B18" s="57" t="s">
        <v>18</v>
      </c>
      <c r="C18" s="124">
        <v>23575351.130000003</v>
      </c>
      <c r="D18" s="125">
        <v>5511.5679999999984</v>
      </c>
      <c r="E18" s="126">
        <v>32382.75</v>
      </c>
      <c r="F18" s="127">
        <f t="shared" ref="F18:F24" si="2">IFERROR(H18/C18,"N/A")</f>
        <v>0.59279988296403374</v>
      </c>
      <c r="G18" s="64">
        <f t="shared" ref="G18:G24" si="3">IFERROR(J18/E18,"N/A")</f>
        <v>0.61</v>
      </c>
      <c r="H18" s="129">
        <v>13975465.390700001</v>
      </c>
      <c r="I18" s="130">
        <v>3261.985619999999</v>
      </c>
      <c r="J18" s="133">
        <v>19753.477500000001</v>
      </c>
    </row>
    <row r="19" spans="1:10" x14ac:dyDescent="0.25">
      <c r="A19" s="61"/>
      <c r="B19" s="57" t="s">
        <v>20</v>
      </c>
      <c r="C19" s="149">
        <v>7587011.1299999999</v>
      </c>
      <c r="D19" s="150">
        <v>1853.0199999999988</v>
      </c>
      <c r="E19" s="151">
        <v>0</v>
      </c>
      <c r="F19" s="90">
        <f t="shared" si="2"/>
        <v>0.92000000000000015</v>
      </c>
      <c r="G19" s="92" t="str">
        <f t="shared" si="3"/>
        <v>N/A</v>
      </c>
      <c r="H19" s="129">
        <v>6980050.2396000009</v>
      </c>
      <c r="I19" s="130">
        <v>1704.7783999999992</v>
      </c>
      <c r="J19" s="133">
        <v>0</v>
      </c>
    </row>
    <row r="20" spans="1:10" x14ac:dyDescent="0.25">
      <c r="A20" s="61"/>
      <c r="B20" s="57" t="s">
        <v>22</v>
      </c>
      <c r="C20" s="129">
        <v>14797718</v>
      </c>
      <c r="D20" s="130">
        <v>2069.9559999999997</v>
      </c>
      <c r="E20" s="131">
        <v>59456</v>
      </c>
      <c r="F20" s="132">
        <f t="shared" si="2"/>
        <v>0.59846071536165246</v>
      </c>
      <c r="G20" s="67">
        <f t="shared" si="3"/>
        <v>0.52</v>
      </c>
      <c r="H20" s="129">
        <v>8855852.9000000004</v>
      </c>
      <c r="I20" s="130">
        <v>1199.96072</v>
      </c>
      <c r="J20" s="133">
        <v>30917.120000000003</v>
      </c>
    </row>
    <row r="21" spans="1:10" x14ac:dyDescent="0.25">
      <c r="A21" s="61"/>
      <c r="B21" s="57" t="s">
        <v>24</v>
      </c>
      <c r="C21" s="129">
        <v>13298890</v>
      </c>
      <c r="D21" s="130">
        <v>4035.3</v>
      </c>
      <c r="E21" s="131">
        <v>71097</v>
      </c>
      <c r="F21" s="132">
        <f t="shared" si="2"/>
        <v>0.75</v>
      </c>
      <c r="G21" s="67">
        <f t="shared" si="3"/>
        <v>0.75</v>
      </c>
      <c r="H21" s="129">
        <v>9974167.5</v>
      </c>
      <c r="I21" s="130">
        <v>3026.4749999999999</v>
      </c>
      <c r="J21" s="133">
        <v>53322.75</v>
      </c>
    </row>
    <row r="22" spans="1:10" x14ac:dyDescent="0.25">
      <c r="A22" s="82"/>
      <c r="B22" s="57" t="s">
        <v>26</v>
      </c>
      <c r="C22" s="129">
        <v>6363886.410000002</v>
      </c>
      <c r="D22" s="130">
        <v>719.52999999999986</v>
      </c>
      <c r="E22" s="131">
        <v>0</v>
      </c>
      <c r="F22" s="132">
        <f t="shared" si="2"/>
        <v>0.84167999901494128</v>
      </c>
      <c r="G22" s="67" t="str">
        <f t="shared" si="3"/>
        <v>N/A</v>
      </c>
      <c r="H22" s="129">
        <v>5356355.9073000001</v>
      </c>
      <c r="I22" s="130">
        <v>615.75243999999986</v>
      </c>
      <c r="J22" s="133">
        <v>0</v>
      </c>
    </row>
    <row r="23" spans="1:10" ht="15.75" thickBot="1" x14ac:dyDescent="0.3">
      <c r="A23" s="83"/>
      <c r="B23" s="84" t="s">
        <v>178</v>
      </c>
      <c r="C23" s="152">
        <f>SUM(C18:C22)</f>
        <v>65622856.670000009</v>
      </c>
      <c r="D23" s="153">
        <f>SUM(D18:D22)</f>
        <v>14189.373999999998</v>
      </c>
      <c r="E23" s="154">
        <f>SUM(E18:E22)</f>
        <v>162935.75</v>
      </c>
      <c r="F23" s="155">
        <f t="shared" si="2"/>
        <v>0.6878989155349734</v>
      </c>
      <c r="G23" s="156">
        <f t="shared" si="3"/>
        <v>0.63824757611512517</v>
      </c>
      <c r="H23" s="152">
        <v>45141891.937600002</v>
      </c>
      <c r="I23" s="153">
        <v>9808.9521799999984</v>
      </c>
      <c r="J23" s="157">
        <v>103993.3475</v>
      </c>
    </row>
    <row r="24" spans="1:10" ht="15.75" thickTop="1" x14ac:dyDescent="0.25">
      <c r="A24" s="89" t="s">
        <v>179</v>
      </c>
      <c r="B24" s="75"/>
      <c r="C24" s="158">
        <f>C23+C15</f>
        <v>107761158.4287989</v>
      </c>
      <c r="D24" s="130">
        <f>D23+D15</f>
        <v>19560.025677000023</v>
      </c>
      <c r="E24" s="131">
        <f>E23+E15</f>
        <v>556611.48999999953</v>
      </c>
      <c r="F24" s="132">
        <f t="shared" si="2"/>
        <v>0.68301991240704163</v>
      </c>
      <c r="G24" s="67">
        <f t="shared" si="3"/>
        <v>0.6153156994657083</v>
      </c>
      <c r="H24" s="158">
        <v>73603016.99091956</v>
      </c>
      <c r="I24" s="130">
        <v>12648.959700800024</v>
      </c>
      <c r="J24" s="133">
        <v>342491.78829999978</v>
      </c>
    </row>
    <row r="25" spans="1:10" x14ac:dyDescent="0.25">
      <c r="A25" s="74"/>
      <c r="B25" s="75"/>
      <c r="C25" s="159"/>
      <c r="D25" s="160"/>
      <c r="E25" s="160"/>
      <c r="F25" s="161"/>
      <c r="G25" s="162"/>
      <c r="H25" s="159"/>
      <c r="I25" s="160"/>
      <c r="J25" s="163"/>
    </row>
    <row r="26" spans="1:10" x14ac:dyDescent="0.25">
      <c r="A26" s="93" t="s">
        <v>180</v>
      </c>
      <c r="B26" s="94"/>
      <c r="C26" s="164"/>
      <c r="D26" s="165"/>
      <c r="E26" s="165"/>
      <c r="F26" s="166"/>
      <c r="G26" s="167"/>
      <c r="H26" s="164"/>
      <c r="I26" s="165"/>
      <c r="J26" s="168"/>
    </row>
    <row r="27" spans="1:10" x14ac:dyDescent="0.25">
      <c r="A27" s="98"/>
      <c r="B27" s="57" t="s">
        <v>28</v>
      </c>
      <c r="C27" s="124">
        <v>466891.2</v>
      </c>
      <c r="D27" s="125">
        <v>31001.599999999999</v>
      </c>
      <c r="E27" s="126">
        <v>0</v>
      </c>
      <c r="F27" s="127" t="s">
        <v>107</v>
      </c>
      <c r="G27" s="64" t="s">
        <v>107</v>
      </c>
      <c r="H27" s="124">
        <v>466891.2</v>
      </c>
      <c r="I27" s="125">
        <v>31001.599999999999</v>
      </c>
      <c r="J27" s="128">
        <v>0</v>
      </c>
    </row>
    <row r="28" spans="1:10" ht="15.75" thickBot="1" x14ac:dyDescent="0.3">
      <c r="A28" s="100"/>
      <c r="B28" s="84" t="s">
        <v>32</v>
      </c>
      <c r="C28" s="169">
        <v>0</v>
      </c>
      <c r="D28" s="170">
        <v>0</v>
      </c>
      <c r="E28" s="171">
        <v>0</v>
      </c>
      <c r="F28" s="172" t="s">
        <v>107</v>
      </c>
      <c r="G28" s="173" t="s">
        <v>107</v>
      </c>
      <c r="H28" s="169">
        <v>0</v>
      </c>
      <c r="I28" s="170">
        <v>0</v>
      </c>
      <c r="J28" s="174">
        <v>0</v>
      </c>
    </row>
    <row r="29" spans="1:10" ht="15.75" thickTop="1" x14ac:dyDescent="0.25">
      <c r="A29" s="89" t="s">
        <v>182</v>
      </c>
      <c r="B29" s="104"/>
      <c r="C29" s="129">
        <f>SUM(C27:C28)</f>
        <v>466891.2</v>
      </c>
      <c r="D29" s="130">
        <f>SUM(D27:D28)</f>
        <v>31001.599999999999</v>
      </c>
      <c r="E29" s="131">
        <f>SUM(E27:E28)</f>
        <v>0</v>
      </c>
      <c r="F29" s="132" t="s">
        <v>107</v>
      </c>
      <c r="G29" s="67" t="s">
        <v>107</v>
      </c>
      <c r="H29" s="129">
        <v>466891.2</v>
      </c>
      <c r="I29" s="130">
        <v>31001.599999999999</v>
      </c>
      <c r="J29" s="133">
        <v>0</v>
      </c>
    </row>
    <row r="30" spans="1:10" x14ac:dyDescent="0.25">
      <c r="A30" s="89"/>
      <c r="B30" s="75"/>
      <c r="C30" s="159"/>
      <c r="D30" s="160"/>
      <c r="E30" s="160"/>
      <c r="F30" s="161"/>
      <c r="G30" s="162"/>
      <c r="H30" s="159"/>
      <c r="I30" s="160"/>
      <c r="J30" s="163"/>
    </row>
    <row r="31" spans="1:10" x14ac:dyDescent="0.25">
      <c r="A31" s="89" t="s">
        <v>183</v>
      </c>
      <c r="B31" s="94"/>
      <c r="C31" s="164"/>
      <c r="D31" s="165"/>
      <c r="E31" s="165"/>
      <c r="F31" s="166"/>
      <c r="G31" s="167"/>
      <c r="H31" s="164"/>
      <c r="I31" s="165"/>
      <c r="J31" s="168"/>
    </row>
    <row r="32" spans="1:10" x14ac:dyDescent="0.25">
      <c r="A32" s="98"/>
      <c r="B32" s="57" t="s">
        <v>34</v>
      </c>
      <c r="C32" s="124" t="s">
        <v>107</v>
      </c>
      <c r="D32" s="125" t="str">
        <f>IF(ISERROR(#REF!/#REF!),"N/A",#REF!/#REF!)</f>
        <v>N/A</v>
      </c>
      <c r="E32" s="126" t="str">
        <f>IF(ISERROR(#REF!/#REF!),"N/A",#REF!/#REF!)</f>
        <v>N/A</v>
      </c>
      <c r="F32" s="127" t="s">
        <v>107</v>
      </c>
      <c r="G32" s="64" t="s">
        <v>107</v>
      </c>
      <c r="H32" s="124" t="s">
        <v>107</v>
      </c>
      <c r="I32" s="125" t="s">
        <v>107</v>
      </c>
      <c r="J32" s="128" t="s">
        <v>107</v>
      </c>
    </row>
    <row r="33" spans="1:10" ht="15.75" thickBot="1" x14ac:dyDescent="0.3">
      <c r="A33" s="100"/>
      <c r="B33" s="84" t="s">
        <v>36</v>
      </c>
      <c r="C33" s="169" t="str">
        <f>IF(ISERROR(#REF!/#REF!),"N/A",#REF!/#REF!)</f>
        <v>N/A</v>
      </c>
      <c r="D33" s="170" t="str">
        <f>IF(ISERROR(#REF!/#REF!),"N/A",#REF!/#REF!)</f>
        <v>N/A</v>
      </c>
      <c r="E33" s="171" t="str">
        <f>IF(ISERROR(#REF!/#REF!),"N/A",#REF!/#REF!)</f>
        <v>N/A</v>
      </c>
      <c r="F33" s="172" t="s">
        <v>107</v>
      </c>
      <c r="G33" s="173" t="s">
        <v>107</v>
      </c>
      <c r="H33" s="169" t="s">
        <v>107</v>
      </c>
      <c r="I33" s="170" t="s">
        <v>107</v>
      </c>
      <c r="J33" s="174" t="s">
        <v>107</v>
      </c>
    </row>
    <row r="34" spans="1:10" ht="15.75" thickTop="1" x14ac:dyDescent="0.25">
      <c r="A34" s="89" t="s">
        <v>184</v>
      </c>
      <c r="B34" s="99"/>
      <c r="C34" s="129" t="s">
        <v>107</v>
      </c>
      <c r="D34" s="130" t="s">
        <v>107</v>
      </c>
      <c r="E34" s="131" t="s">
        <v>107</v>
      </c>
      <c r="F34" s="132" t="s">
        <v>107</v>
      </c>
      <c r="G34" s="67" t="s">
        <v>107</v>
      </c>
      <c r="H34" s="129" t="s">
        <v>107</v>
      </c>
      <c r="I34" s="130" t="s">
        <v>107</v>
      </c>
      <c r="J34" s="133" t="s">
        <v>107</v>
      </c>
    </row>
    <row r="35" spans="1:10" x14ac:dyDescent="0.25">
      <c r="A35" s="74"/>
      <c r="B35" s="75"/>
      <c r="C35" s="159"/>
      <c r="D35" s="160"/>
      <c r="E35" s="160"/>
      <c r="F35" s="161"/>
      <c r="G35" s="162"/>
      <c r="H35" s="159"/>
      <c r="I35" s="160"/>
      <c r="J35" s="163"/>
    </row>
    <row r="36" spans="1:10" x14ac:dyDescent="0.25">
      <c r="A36" s="93" t="s">
        <v>185</v>
      </c>
      <c r="B36" s="57"/>
      <c r="C36" s="164"/>
      <c r="D36" s="165"/>
      <c r="E36" s="165"/>
      <c r="F36" s="166"/>
      <c r="G36" s="167"/>
      <c r="H36" s="164"/>
      <c r="I36" s="165"/>
      <c r="J36" s="168"/>
    </row>
    <row r="37" spans="1:10" x14ac:dyDescent="0.25">
      <c r="A37" s="61"/>
      <c r="B37" s="57" t="s">
        <v>38</v>
      </c>
      <c r="C37" s="175" t="s">
        <v>107</v>
      </c>
      <c r="D37" s="176" t="s">
        <v>107</v>
      </c>
      <c r="E37" s="177" t="s">
        <v>107</v>
      </c>
      <c r="F37" s="178" t="s">
        <v>107</v>
      </c>
      <c r="G37" s="179" t="s">
        <v>107</v>
      </c>
      <c r="H37" s="175" t="s">
        <v>107</v>
      </c>
      <c r="I37" s="176" t="s">
        <v>107</v>
      </c>
      <c r="J37" s="180" t="s">
        <v>107</v>
      </c>
    </row>
    <row r="38" spans="1:10" x14ac:dyDescent="0.25">
      <c r="A38" s="61"/>
      <c r="B38" s="57" t="s">
        <v>40</v>
      </c>
      <c r="C38" s="129" t="s">
        <v>107</v>
      </c>
      <c r="D38" s="130" t="s">
        <v>107</v>
      </c>
      <c r="E38" s="131" t="s">
        <v>107</v>
      </c>
      <c r="F38" s="132" t="s">
        <v>107</v>
      </c>
      <c r="G38" s="67" t="s">
        <v>107</v>
      </c>
      <c r="H38" s="129" t="s">
        <v>107</v>
      </c>
      <c r="I38" s="130" t="s">
        <v>107</v>
      </c>
      <c r="J38" s="133" t="s">
        <v>107</v>
      </c>
    </row>
    <row r="39" spans="1:10" ht="15.75" thickBot="1" x14ac:dyDescent="0.3">
      <c r="A39" s="108"/>
      <c r="B39" s="57" t="s">
        <v>42</v>
      </c>
      <c r="C39" s="169" t="s">
        <v>107</v>
      </c>
      <c r="D39" s="170" t="s">
        <v>107</v>
      </c>
      <c r="E39" s="171" t="s">
        <v>107</v>
      </c>
      <c r="F39" s="172" t="s">
        <v>107</v>
      </c>
      <c r="G39" s="173" t="s">
        <v>107</v>
      </c>
      <c r="H39" s="169" t="s">
        <v>107</v>
      </c>
      <c r="I39" s="170" t="s">
        <v>107</v>
      </c>
      <c r="J39" s="174" t="s">
        <v>107</v>
      </c>
    </row>
    <row r="40" spans="1:10" ht="15.75" thickTop="1" x14ac:dyDescent="0.25">
      <c r="A40" s="89" t="s">
        <v>186</v>
      </c>
      <c r="B40" s="109"/>
      <c r="C40" s="129" t="s">
        <v>107</v>
      </c>
      <c r="D40" s="130" t="s">
        <v>107</v>
      </c>
      <c r="E40" s="131" t="s">
        <v>107</v>
      </c>
      <c r="F40" s="132" t="s">
        <v>107</v>
      </c>
      <c r="G40" s="67" t="s">
        <v>107</v>
      </c>
      <c r="H40" s="129" t="s">
        <v>107</v>
      </c>
      <c r="I40" s="130" t="s">
        <v>107</v>
      </c>
      <c r="J40" s="133" t="s">
        <v>107</v>
      </c>
    </row>
    <row r="41" spans="1:10" x14ac:dyDescent="0.25">
      <c r="A41" s="74"/>
      <c r="B41" s="75"/>
      <c r="C41" s="144"/>
      <c r="D41" s="145"/>
      <c r="E41" s="145"/>
      <c r="F41" s="146"/>
      <c r="G41" s="147"/>
      <c r="H41" s="144"/>
      <c r="I41" s="145"/>
      <c r="J41" s="148"/>
    </row>
    <row r="42" spans="1:10" x14ac:dyDescent="0.25">
      <c r="A42" s="48" t="s">
        <v>187</v>
      </c>
      <c r="B42" s="49"/>
      <c r="C42" s="181">
        <f>C29+C24</f>
        <v>108228049.6287989</v>
      </c>
      <c r="D42" s="182">
        <f>D29+D24</f>
        <v>50561.625677000018</v>
      </c>
      <c r="E42" s="183">
        <f>E29+E24</f>
        <v>556611.48999999953</v>
      </c>
      <c r="F42" s="184">
        <f t="shared" ref="F42" si="4">IFERROR(H42/C42,"N/A")</f>
        <v>0.68438735101450043</v>
      </c>
      <c r="G42" s="113">
        <f t="shared" ref="G42" si="5">IFERROR(J42/E42,"N/A")</f>
        <v>0.6153156994657083</v>
      </c>
      <c r="H42" s="181">
        <v>74069908.190919563</v>
      </c>
      <c r="I42" s="182">
        <v>43650.559700800019</v>
      </c>
      <c r="J42" s="185">
        <v>342491.78829999978</v>
      </c>
    </row>
    <row r="43" spans="1:10" x14ac:dyDescent="0.25">
      <c r="C43" s="186"/>
    </row>
    <row r="44" spans="1:10" x14ac:dyDescent="0.25">
      <c r="C44" s="186"/>
    </row>
    <row r="45" spans="1:10" x14ac:dyDescent="0.25">
      <c r="C45" s="186"/>
    </row>
    <row r="46" spans="1:10" x14ac:dyDescent="0.25">
      <c r="C46" s="186"/>
    </row>
    <row r="47" spans="1:10" x14ac:dyDescent="0.25">
      <c r="C47" s="186"/>
    </row>
    <row r="48" spans="1:10" x14ac:dyDescent="0.25">
      <c r="C48" s="186"/>
    </row>
    <row r="49" spans="3:3" x14ac:dyDescent="0.25">
      <c r="C49" s="186"/>
    </row>
    <row r="50" spans="3:3" x14ac:dyDescent="0.25">
      <c r="C50" s="186"/>
    </row>
    <row r="51" spans="3:3" x14ac:dyDescent="0.25">
      <c r="C51" s="186"/>
    </row>
    <row r="52" spans="3:3" x14ac:dyDescent="0.25">
      <c r="C52" s="186"/>
    </row>
    <row r="53" spans="3:3" x14ac:dyDescent="0.25">
      <c r="C53" s="186"/>
    </row>
    <row r="54" spans="3:3" x14ac:dyDescent="0.25">
      <c r="C54" s="186"/>
    </row>
    <row r="55" spans="3:3" x14ac:dyDescent="0.25">
      <c r="C55" s="186"/>
    </row>
    <row r="56" spans="3:3" x14ac:dyDescent="0.25">
      <c r="C56" s="186"/>
    </row>
    <row r="57" spans="3:3" x14ac:dyDescent="0.25">
      <c r="C57" s="186"/>
    </row>
    <row r="58" spans="3:3" x14ac:dyDescent="0.25">
      <c r="C58" s="186"/>
    </row>
    <row r="59" spans="3:3" x14ac:dyDescent="0.25">
      <c r="C59" s="186"/>
    </row>
    <row r="60" spans="3:3" x14ac:dyDescent="0.25">
      <c r="C60" s="186"/>
    </row>
  </sheetData>
  <mergeCells count="3">
    <mergeCell ref="C3:E3"/>
    <mergeCell ref="F3:G3"/>
    <mergeCell ref="H3:J3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0554B-987B-422E-9F52-FF19339DB44D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108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29" x14ac:dyDescent="0.25">
      <c r="A5" s="8" t="s">
        <v>57</v>
      </c>
      <c r="B5" s="7">
        <v>127122.52399999999</v>
      </c>
      <c r="C5" s="7">
        <v>127122.52399999999</v>
      </c>
      <c r="D5" s="7">
        <v>0</v>
      </c>
      <c r="E5" s="7">
        <v>127122.52399999999</v>
      </c>
      <c r="F5" s="7">
        <v>127122.52399999999</v>
      </c>
    </row>
    <row r="6" spans="1:29" x14ac:dyDescent="0.25">
      <c r="A6" s="8" t="s">
        <v>58</v>
      </c>
      <c r="B6" s="7">
        <v>-127122.52399999999</v>
      </c>
      <c r="C6" s="7">
        <v>-127122.52399999999</v>
      </c>
      <c r="D6" s="7">
        <v>0</v>
      </c>
      <c r="E6" s="7">
        <v>-127122.52399999999</v>
      </c>
      <c r="F6" s="7">
        <v>-127122.52399999999</v>
      </c>
    </row>
    <row r="7" spans="1:29" x14ac:dyDescent="0.25">
      <c r="A7" s="8" t="s">
        <v>59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127122.52399999999</v>
      </c>
      <c r="C24" s="25">
        <v>127122.52399999999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127122.52399999999</v>
      </c>
      <c r="C28" s="25">
        <v>127122.52399999999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127122.52399999999</v>
      </c>
      <c r="C35" s="25">
        <v>127122.52399999999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127122.52399999999</v>
      </c>
      <c r="C41" s="27">
        <v>127122.52399999999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0</v>
      </c>
      <c r="B45" s="7">
        <v>0</v>
      </c>
      <c r="C45" s="7">
        <v>0</v>
      </c>
      <c r="D45" s="14">
        <v>0</v>
      </c>
      <c r="E45" s="30">
        <v>0</v>
      </c>
      <c r="F45" s="31">
        <v>1</v>
      </c>
      <c r="G45" s="14">
        <v>149</v>
      </c>
    </row>
    <row r="47" spans="1:29" s="32" customFormat="1" ht="4.5" customHeight="1" x14ac:dyDescent="0.25">
      <c r="AC47" s="33"/>
    </row>
    <row r="48" spans="1:29" x14ac:dyDescent="0.25">
      <c r="A48" s="2" t="s">
        <v>109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4696.9170000000004</v>
      </c>
      <c r="C51" s="7">
        <v>4696.9170000000004</v>
      </c>
      <c r="D51" s="7">
        <v>0</v>
      </c>
      <c r="E51" s="7">
        <v>4696.9170000000004</v>
      </c>
      <c r="F51" s="7">
        <v>4696.9170000000004</v>
      </c>
    </row>
    <row r="52" spans="1:29" x14ac:dyDescent="0.25">
      <c r="A52" s="8" t="s">
        <v>58</v>
      </c>
      <c r="B52" s="7">
        <v>-4696.9170000000004</v>
      </c>
      <c r="C52" s="7">
        <v>-4696.9170000000004</v>
      </c>
      <c r="D52" s="7">
        <v>0</v>
      </c>
      <c r="E52" s="7">
        <v>-4696.9170000000004</v>
      </c>
      <c r="F52" s="7">
        <v>-4696.9170000000004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4696.9170000000004</v>
      </c>
      <c r="C68" s="25">
        <v>4696.9170000000004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4696.9170000000004</v>
      </c>
      <c r="C72" s="25">
        <v>4696.9170000000004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4696.9170000000004</v>
      </c>
      <c r="C79" s="25">
        <v>4696.9170000000004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4696.9170000000004</v>
      </c>
      <c r="C85" s="27">
        <v>4696.9170000000004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0</v>
      </c>
      <c r="B89" s="7">
        <v>0</v>
      </c>
      <c r="C89" s="7">
        <v>0</v>
      </c>
      <c r="D89" s="14">
        <v>0</v>
      </c>
      <c r="E89" s="7"/>
      <c r="F89" s="31">
        <v>0.40939597315436244</v>
      </c>
      <c r="G89" s="14">
        <v>61</v>
      </c>
    </row>
    <row r="91" spans="1:29" s="32" customFormat="1" ht="4.5" customHeight="1" x14ac:dyDescent="0.25">
      <c r="AC91" s="33"/>
    </row>
    <row r="92" spans="1:29" x14ac:dyDescent="0.25">
      <c r="A92" s="2" t="s">
        <v>110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0</v>
      </c>
      <c r="C94" s="36">
        <v>0</v>
      </c>
      <c r="D94" s="36">
        <v>0</v>
      </c>
      <c r="E94" s="36">
        <v>0</v>
      </c>
      <c r="F94" s="36">
        <v>0</v>
      </c>
    </row>
    <row r="95" spans="1:29" x14ac:dyDescent="0.25">
      <c r="A95" s="8" t="s">
        <v>57</v>
      </c>
      <c r="B95" s="36">
        <v>131819.44099999999</v>
      </c>
      <c r="C95" s="36">
        <v>131819.44099999999</v>
      </c>
      <c r="D95" s="36">
        <v>0</v>
      </c>
      <c r="E95" s="36">
        <v>131819.44099999999</v>
      </c>
      <c r="F95" s="36">
        <v>131819.44099999999</v>
      </c>
    </row>
    <row r="96" spans="1:29" x14ac:dyDescent="0.25">
      <c r="A96" s="8" t="s">
        <v>58</v>
      </c>
      <c r="B96" s="36">
        <v>-131819.44099999999</v>
      </c>
      <c r="C96" s="36">
        <v>-131819.44099999999</v>
      </c>
      <c r="D96" s="36">
        <v>0</v>
      </c>
      <c r="E96" s="36">
        <v>-131819.44099999999</v>
      </c>
      <c r="F96" s="36">
        <v>-131819.44099999999</v>
      </c>
    </row>
    <row r="97" spans="1:29" x14ac:dyDescent="0.25">
      <c r="A97" s="8" t="s">
        <v>59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131819.44099999999</v>
      </c>
      <c r="C119" s="40">
        <v>131819.44099999999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131819.44099999999</v>
      </c>
      <c r="C123" s="40">
        <v>131819.44099999999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131819.44099999999</v>
      </c>
      <c r="C130" s="40">
        <v>131819.44099999999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131819.44099999999</v>
      </c>
      <c r="C136" s="42">
        <v>131819.44099999999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926B-BB1D-4323-9F16-1BF817482802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111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2178898.5072509181</v>
      </c>
      <c r="C4" s="7">
        <v>2000696.8423188855</v>
      </c>
      <c r="D4" s="7">
        <v>2713400.0935288547</v>
      </c>
      <c r="E4" s="7">
        <v>2000696.8423188855</v>
      </c>
      <c r="F4" s="7">
        <v>2396788.3579760105</v>
      </c>
    </row>
    <row r="5" spans="1:29" x14ac:dyDescent="0.25">
      <c r="A5" s="8" t="s">
        <v>57</v>
      </c>
      <c r="B5" s="7">
        <v>1945476.4597497513</v>
      </c>
      <c r="C5" s="7">
        <v>1296424.639</v>
      </c>
      <c r="D5" s="7">
        <v>864751.82074975129</v>
      </c>
      <c r="E5" s="7">
        <v>3794124.7325288546</v>
      </c>
      <c r="F5" s="7">
        <v>1945476.4597497513</v>
      </c>
    </row>
    <row r="6" spans="1:29" x14ac:dyDescent="0.25">
      <c r="A6" s="8" t="s">
        <v>58</v>
      </c>
      <c r="B6" s="7">
        <v>233422.04750116682</v>
      </c>
      <c r="C6" s="7">
        <v>704272.20331888553</v>
      </c>
      <c r="D6" s="7">
        <v>1848648.2727791034</v>
      </c>
      <c r="E6" s="7">
        <v>-1793427.8902099691</v>
      </c>
      <c r="F6" s="7">
        <v>451311.89822625928</v>
      </c>
    </row>
    <row r="7" spans="1:29" x14ac:dyDescent="0.25">
      <c r="A7" s="8" t="s">
        <v>59</v>
      </c>
      <c r="B7" s="9">
        <v>1.1199819439250331</v>
      </c>
      <c r="C7" s="9">
        <v>1.5432419148267094</v>
      </c>
      <c r="D7" s="9">
        <v>3.137778988630866</v>
      </c>
      <c r="E7" s="9">
        <v>0.52731446205918064</v>
      </c>
      <c r="F7" s="9">
        <v>1.2319801383175368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2813.9046770000004</v>
      </c>
      <c r="C11" s="14">
        <v>295.17860061730005</v>
      </c>
      <c r="D11" s="14">
        <v>295.17860061730005</v>
      </c>
      <c r="E11" s="14">
        <v>295.17860061730005</v>
      </c>
      <c r="F11" s="14">
        <v>295.17860061730005</v>
      </c>
      <c r="G11" s="14">
        <v>295.17860061730005</v>
      </c>
      <c r="H11" s="14">
        <v>295.17860061730005</v>
      </c>
      <c r="I11" s="14">
        <v>295.17860061730005</v>
      </c>
      <c r="J11" s="14">
        <v>295.17860061730005</v>
      </c>
      <c r="K11" s="14">
        <v>295.17860061730005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2884199.4619787643</v>
      </c>
      <c r="C12" s="14">
        <v>302552.52356157236</v>
      </c>
      <c r="D12" s="14">
        <v>302552.52356157236</v>
      </c>
      <c r="E12" s="14">
        <v>302552.52356157236</v>
      </c>
      <c r="F12" s="14">
        <v>302552.52356157236</v>
      </c>
      <c r="G12" s="14">
        <v>302552.52356157236</v>
      </c>
      <c r="H12" s="14">
        <v>302552.52356157236</v>
      </c>
      <c r="I12" s="14">
        <v>302552.52356157236</v>
      </c>
      <c r="J12" s="14">
        <v>302552.52356157236</v>
      </c>
      <c r="K12" s="14">
        <v>302552.52356157236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3067741.9840072892</v>
      </c>
      <c r="C13" s="14">
        <v>321806.13412236469</v>
      </c>
      <c r="D13" s="14">
        <v>321806.13412236469</v>
      </c>
      <c r="E13" s="14">
        <v>321806.13412236469</v>
      </c>
      <c r="F13" s="14">
        <v>321806.13412236469</v>
      </c>
      <c r="G13" s="14">
        <v>321806.13412236469</v>
      </c>
      <c r="H13" s="14">
        <v>321806.13412236469</v>
      </c>
      <c r="I13" s="14">
        <v>321806.13412236469</v>
      </c>
      <c r="J13" s="14">
        <v>321806.13412236469</v>
      </c>
      <c r="K13" s="14">
        <v>321806.13412236469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5649160.4203712372</v>
      </c>
      <c r="C14" s="14">
        <v>592596.92809694284</v>
      </c>
      <c r="D14" s="14">
        <v>592596.92809694284</v>
      </c>
      <c r="E14" s="14">
        <v>592596.92809694284</v>
      </c>
      <c r="F14" s="14">
        <v>592596.92809694284</v>
      </c>
      <c r="G14" s="14">
        <v>592596.92809694284</v>
      </c>
      <c r="H14" s="14">
        <v>592596.92809694284</v>
      </c>
      <c r="I14" s="14">
        <v>592596.92809694284</v>
      </c>
      <c r="J14" s="14">
        <v>592596.92809694284</v>
      </c>
      <c r="K14" s="14">
        <v>592596.92809694284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6206969.799441658</v>
      </c>
      <c r="C15" s="14">
        <v>651111.13196142996</v>
      </c>
      <c r="D15" s="14">
        <v>651111.13196142996</v>
      </c>
      <c r="E15" s="14">
        <v>651111.13196142996</v>
      </c>
      <c r="F15" s="14">
        <v>651111.13196142996</v>
      </c>
      <c r="G15" s="14">
        <v>651111.13196142996</v>
      </c>
      <c r="H15" s="14">
        <v>651111.13196142996</v>
      </c>
      <c r="I15" s="14">
        <v>651111.13196142996</v>
      </c>
      <c r="J15" s="14">
        <v>651111.13196142996</v>
      </c>
      <c r="K15" s="14">
        <v>651111.13196142996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17808071.665798888</v>
      </c>
      <c r="C16" s="14">
        <v>1868066.7177423034</v>
      </c>
      <c r="D16" s="14">
        <v>1868066.7177423034</v>
      </c>
      <c r="E16" s="14">
        <v>1868066.7177423034</v>
      </c>
      <c r="F16" s="14">
        <v>1868066.7177423034</v>
      </c>
      <c r="G16" s="14">
        <v>1868066.7177423034</v>
      </c>
      <c r="H16" s="14">
        <v>1868066.7177423034</v>
      </c>
      <c r="I16" s="14">
        <v>1868066.7177423034</v>
      </c>
      <c r="J16" s="14">
        <v>1868066.7177423034</v>
      </c>
      <c r="K16" s="14">
        <v>1868066.7177423034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2178898.5072509181</v>
      </c>
      <c r="C20" s="24">
        <v>1078059.2728062451</v>
      </c>
      <c r="D20" s="24">
        <v>114959.79832138833</v>
      </c>
      <c r="E20" s="24">
        <v>122063.24200594467</v>
      </c>
      <c r="F20" s="24">
        <v>127531.38483251061</v>
      </c>
      <c r="G20" s="24">
        <v>131165.73033355604</v>
      </c>
      <c r="H20" s="24">
        <v>146287.33104341073</v>
      </c>
      <c r="I20" s="24">
        <v>152050.8909128404</v>
      </c>
      <c r="J20" s="24">
        <v>156449.8580394187</v>
      </c>
      <c r="K20" s="24">
        <v>161687.9016247197</v>
      </c>
      <c r="L20" s="24">
        <v>171370.4256424036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215700</v>
      </c>
      <c r="C22" s="25">
        <v>215700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649051.82074975129</v>
      </c>
      <c r="C23" s="25">
        <v>649051.82074975129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1080724.639</v>
      </c>
      <c r="C24" s="25">
        <v>1080724.639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2000696.8423188855</v>
      </c>
      <c r="C25" s="24">
        <v>1078059.2728062451</v>
      </c>
      <c r="D25" s="24">
        <v>114959.79832138833</v>
      </c>
      <c r="E25" s="24">
        <v>122063.24200594467</v>
      </c>
      <c r="F25" s="24">
        <v>127531.38483251061</v>
      </c>
      <c r="G25" s="24">
        <v>131165.73033355604</v>
      </c>
      <c r="H25" s="24">
        <v>146287.33104341073</v>
      </c>
      <c r="I25" s="24">
        <v>152050.8909128404</v>
      </c>
      <c r="J25" s="24">
        <v>156449.8580394187</v>
      </c>
      <c r="K25" s="24">
        <v>161687.9016247197</v>
      </c>
      <c r="L25" s="24">
        <v>171370.4256424036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215700</v>
      </c>
      <c r="C27" s="25">
        <v>215700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1080724.639</v>
      </c>
      <c r="C28" s="25">
        <v>1080724.639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2713400.0935288547</v>
      </c>
      <c r="C29" s="24">
        <v>1634866.4280272236</v>
      </c>
      <c r="D29" s="24">
        <v>151847.96946605685</v>
      </c>
      <c r="E29" s="24">
        <v>154884.92885537801</v>
      </c>
      <c r="F29" s="24">
        <v>157982.62743248555</v>
      </c>
      <c r="G29" s="24">
        <v>161142.27998113525</v>
      </c>
      <c r="H29" s="24">
        <v>164365.12558075797</v>
      </c>
      <c r="I29" s="24">
        <v>167652.42809237316</v>
      </c>
      <c r="J29" s="24">
        <v>171005.47665422061</v>
      </c>
      <c r="K29" s="24">
        <v>174425.58618730502</v>
      </c>
      <c r="L29" s="24">
        <v>177914.09791105113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649051.82074975129</v>
      </c>
      <c r="C30" s="25">
        <v>649051.82074975129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2000696.8423188855</v>
      </c>
      <c r="C31" s="24">
        <v>1078059.2728062451</v>
      </c>
      <c r="D31" s="24">
        <v>114959.79832138833</v>
      </c>
      <c r="E31" s="24">
        <v>122063.24200594467</v>
      </c>
      <c r="F31" s="24">
        <v>127531.38483251061</v>
      </c>
      <c r="G31" s="24">
        <v>131165.73033355604</v>
      </c>
      <c r="H31" s="24">
        <v>146287.33104341073</v>
      </c>
      <c r="I31" s="24">
        <v>152050.8909128404</v>
      </c>
      <c r="J31" s="24">
        <v>156449.8580394187</v>
      </c>
      <c r="K31" s="24">
        <v>161687.9016247197</v>
      </c>
      <c r="L31" s="24">
        <v>171370.4256424036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215700</v>
      </c>
      <c r="C34" s="25">
        <v>215700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1080724.639</v>
      </c>
      <c r="C35" s="25">
        <v>1080724.639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2497700.0935288547</v>
      </c>
      <c r="C36" s="25">
        <v>1419166.4280272236</v>
      </c>
      <c r="D36" s="25">
        <v>151847.96946605685</v>
      </c>
      <c r="E36" s="25">
        <v>154884.92885537801</v>
      </c>
      <c r="F36" s="25">
        <v>157982.62743248555</v>
      </c>
      <c r="G36" s="25">
        <v>161142.27998113525</v>
      </c>
      <c r="H36" s="25">
        <v>164365.12558075797</v>
      </c>
      <c r="I36" s="25">
        <v>167652.42809237316</v>
      </c>
      <c r="J36" s="25">
        <v>171005.47665422061</v>
      </c>
      <c r="K36" s="25">
        <v>174425.58618730502</v>
      </c>
      <c r="L36" s="25">
        <v>177914.09791105113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2396788.3579760105</v>
      </c>
      <c r="C37" s="24">
        <v>1185865.2000868698</v>
      </c>
      <c r="D37" s="24">
        <v>126455.77815352716</v>
      </c>
      <c r="E37" s="24">
        <v>134269.56620653917</v>
      </c>
      <c r="F37" s="24">
        <v>140284.52331576167</v>
      </c>
      <c r="G37" s="24">
        <v>144282.30336691166</v>
      </c>
      <c r="H37" s="24">
        <v>160916.06414775181</v>
      </c>
      <c r="I37" s="24">
        <v>167255.98000412446</v>
      </c>
      <c r="J37" s="24">
        <v>172094.84384336058</v>
      </c>
      <c r="K37" s="24">
        <v>177856.6917871917</v>
      </c>
      <c r="L37" s="24">
        <v>188507.46820664397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215700</v>
      </c>
      <c r="C39" s="25">
        <v>215700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649051.82074975129</v>
      </c>
      <c r="C40" s="25">
        <v>649051.82074975129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1080724.639</v>
      </c>
      <c r="C41" s="27">
        <v>1080724.639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1.0685783539608542</v>
      </c>
      <c r="B45" s="7">
        <v>0.3551216460391457</v>
      </c>
      <c r="C45" s="7">
        <v>1.4236999999999997</v>
      </c>
      <c r="D45" s="14">
        <v>56.998377710625341</v>
      </c>
      <c r="E45" s="30">
        <v>9.006477772064047E-3</v>
      </c>
      <c r="F45" s="31">
        <v>10.012518205167709</v>
      </c>
      <c r="G45" s="14">
        <v>607397.49999982538</v>
      </c>
    </row>
    <row r="47" spans="1:29" s="32" customFormat="1" ht="4.5" customHeight="1" x14ac:dyDescent="0.25">
      <c r="AC47" s="33"/>
    </row>
    <row r="48" spans="1:29" x14ac:dyDescent="0.25">
      <c r="A48" s="2" t="s">
        <v>112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113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2178898.5072509181</v>
      </c>
      <c r="C94" s="36">
        <v>2000696.8423188855</v>
      </c>
      <c r="D94" s="36">
        <v>2713400.0935288547</v>
      </c>
      <c r="E94" s="36">
        <v>2000696.8423188855</v>
      </c>
      <c r="F94" s="36">
        <v>2396788.3579760105</v>
      </c>
    </row>
    <row r="95" spans="1:29" x14ac:dyDescent="0.25">
      <c r="A95" s="8" t="s">
        <v>57</v>
      </c>
      <c r="B95" s="36">
        <v>1945476.4597497513</v>
      </c>
      <c r="C95" s="36">
        <v>1296424.639</v>
      </c>
      <c r="D95" s="36">
        <v>864751.82074975129</v>
      </c>
      <c r="E95" s="36">
        <v>3794124.7325288546</v>
      </c>
      <c r="F95" s="36">
        <v>1945476.4597497513</v>
      </c>
    </row>
    <row r="96" spans="1:29" x14ac:dyDescent="0.25">
      <c r="A96" s="8" t="s">
        <v>58</v>
      </c>
      <c r="B96" s="36">
        <v>233422.04750116682</v>
      </c>
      <c r="C96" s="36">
        <v>704272.20331888553</v>
      </c>
      <c r="D96" s="36">
        <v>1848648.2727791034</v>
      </c>
      <c r="E96" s="36">
        <v>-1793427.8902099691</v>
      </c>
      <c r="F96" s="36">
        <v>451311.89822625928</v>
      </c>
    </row>
    <row r="97" spans="1:29" x14ac:dyDescent="0.25">
      <c r="A97" s="8" t="s">
        <v>59</v>
      </c>
      <c r="B97" s="9">
        <v>1.1199819439250331</v>
      </c>
      <c r="C97" s="9">
        <v>1.5432419148267094</v>
      </c>
      <c r="D97" s="9">
        <v>3.137778988630866</v>
      </c>
      <c r="E97" s="9">
        <v>0.52731446205918064</v>
      </c>
      <c r="F97" s="9">
        <v>1.2319801383175368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2813.9046770000004</v>
      </c>
      <c r="C101" s="14">
        <v>295.17860061730005</v>
      </c>
      <c r="D101" s="14">
        <v>295.17860061730005</v>
      </c>
      <c r="E101" s="14">
        <v>295.17860061730005</v>
      </c>
      <c r="F101" s="14">
        <v>295.17860061730005</v>
      </c>
      <c r="G101" s="14">
        <v>295.17860061730005</v>
      </c>
      <c r="H101" s="14">
        <v>295.17860061730005</v>
      </c>
      <c r="I101" s="14">
        <v>295.17860061730005</v>
      </c>
      <c r="J101" s="14">
        <v>295.17860061730005</v>
      </c>
      <c r="K101" s="14">
        <v>295.17860061730005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2884199.4619787643</v>
      </c>
      <c r="C102" s="14">
        <v>302552.52356157236</v>
      </c>
      <c r="D102" s="14">
        <v>302552.52356157236</v>
      </c>
      <c r="E102" s="14">
        <v>302552.52356157236</v>
      </c>
      <c r="F102" s="14">
        <v>302552.52356157236</v>
      </c>
      <c r="G102" s="14">
        <v>302552.52356157236</v>
      </c>
      <c r="H102" s="14">
        <v>302552.52356157236</v>
      </c>
      <c r="I102" s="14">
        <v>302552.52356157236</v>
      </c>
      <c r="J102" s="14">
        <v>302552.52356157236</v>
      </c>
      <c r="K102" s="14">
        <v>302552.52356157236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3067741.9840072892</v>
      </c>
      <c r="C103" s="14">
        <v>321806.13412236469</v>
      </c>
      <c r="D103" s="14">
        <v>321806.13412236469</v>
      </c>
      <c r="E103" s="14">
        <v>321806.13412236469</v>
      </c>
      <c r="F103" s="14">
        <v>321806.13412236469</v>
      </c>
      <c r="G103" s="14">
        <v>321806.13412236469</v>
      </c>
      <c r="H103" s="14">
        <v>321806.13412236469</v>
      </c>
      <c r="I103" s="14">
        <v>321806.13412236469</v>
      </c>
      <c r="J103" s="14">
        <v>321806.13412236469</v>
      </c>
      <c r="K103" s="14">
        <v>321806.13412236469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5649160.4203712372</v>
      </c>
      <c r="C104" s="14">
        <v>592596.92809694284</v>
      </c>
      <c r="D104" s="14">
        <v>592596.92809694284</v>
      </c>
      <c r="E104" s="14">
        <v>592596.92809694284</v>
      </c>
      <c r="F104" s="14">
        <v>592596.92809694284</v>
      </c>
      <c r="G104" s="14">
        <v>592596.92809694284</v>
      </c>
      <c r="H104" s="14">
        <v>592596.92809694284</v>
      </c>
      <c r="I104" s="14">
        <v>592596.92809694284</v>
      </c>
      <c r="J104" s="14">
        <v>592596.92809694284</v>
      </c>
      <c r="K104" s="14">
        <v>592596.92809694284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6206969.799441658</v>
      </c>
      <c r="C105" s="14">
        <v>651111.13196142996</v>
      </c>
      <c r="D105" s="14">
        <v>651111.13196142996</v>
      </c>
      <c r="E105" s="14">
        <v>651111.13196142996</v>
      </c>
      <c r="F105" s="14">
        <v>651111.13196142996</v>
      </c>
      <c r="G105" s="14">
        <v>651111.13196142996</v>
      </c>
      <c r="H105" s="14">
        <v>651111.13196142996</v>
      </c>
      <c r="I105" s="14">
        <v>651111.13196142996</v>
      </c>
      <c r="J105" s="14">
        <v>651111.13196142996</v>
      </c>
      <c r="K105" s="14">
        <v>651111.13196142996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17808071.665798888</v>
      </c>
      <c r="C106" s="14">
        <v>1868066.7177423034</v>
      </c>
      <c r="D106" s="14">
        <v>1868066.7177423034</v>
      </c>
      <c r="E106" s="14">
        <v>1868066.7177423034</v>
      </c>
      <c r="F106" s="14">
        <v>1868066.7177423034</v>
      </c>
      <c r="G106" s="14">
        <v>1868066.7177423034</v>
      </c>
      <c r="H106" s="14">
        <v>1868066.7177423034</v>
      </c>
      <c r="I106" s="14">
        <v>1868066.7177423034</v>
      </c>
      <c r="J106" s="14">
        <v>1868066.7177423034</v>
      </c>
      <c r="K106" s="14">
        <v>1868066.7177423034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2178898.5072509181</v>
      </c>
      <c r="C115" s="40">
        <v>1078059.2728062451</v>
      </c>
      <c r="D115" s="40">
        <v>114959.79832138833</v>
      </c>
      <c r="E115" s="40">
        <v>122063.24200594467</v>
      </c>
      <c r="F115" s="40">
        <v>127531.38483251061</v>
      </c>
      <c r="G115" s="40">
        <v>131165.73033355604</v>
      </c>
      <c r="H115" s="40">
        <v>146287.33104341073</v>
      </c>
      <c r="I115" s="40">
        <v>152050.8909128404</v>
      </c>
      <c r="J115" s="40">
        <v>156449.8580394187</v>
      </c>
      <c r="K115" s="40">
        <v>161687.9016247197</v>
      </c>
      <c r="L115" s="40">
        <v>171370.4256424036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215700</v>
      </c>
      <c r="C117" s="40">
        <v>215700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649051.82074975129</v>
      </c>
      <c r="C118" s="40">
        <v>649051.82074975129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1080724.639</v>
      </c>
      <c r="C119" s="40">
        <v>1080724.639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2000696.8423188855</v>
      </c>
      <c r="C120" s="41">
        <v>1078059.2728062451</v>
      </c>
      <c r="D120" s="41">
        <v>114959.79832138833</v>
      </c>
      <c r="E120" s="41">
        <v>122063.24200594467</v>
      </c>
      <c r="F120" s="41">
        <v>127531.38483251061</v>
      </c>
      <c r="G120" s="41">
        <v>131165.73033355604</v>
      </c>
      <c r="H120" s="41">
        <v>146287.33104341073</v>
      </c>
      <c r="I120" s="41">
        <v>152050.8909128404</v>
      </c>
      <c r="J120" s="41">
        <v>156449.8580394187</v>
      </c>
      <c r="K120" s="41">
        <v>161687.9016247197</v>
      </c>
      <c r="L120" s="41">
        <v>171370.4256424036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215700</v>
      </c>
      <c r="C122" s="40">
        <v>215700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1080724.639</v>
      </c>
      <c r="C123" s="40">
        <v>1080724.639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2713400.0935288547</v>
      </c>
      <c r="C124" s="41">
        <v>1634866.4280272236</v>
      </c>
      <c r="D124" s="41">
        <v>151847.96946605685</v>
      </c>
      <c r="E124" s="41">
        <v>154884.92885537801</v>
      </c>
      <c r="F124" s="41">
        <v>157982.62743248555</v>
      </c>
      <c r="G124" s="41">
        <v>161142.27998113525</v>
      </c>
      <c r="H124" s="41">
        <v>164365.12558075797</v>
      </c>
      <c r="I124" s="41">
        <v>167652.42809237316</v>
      </c>
      <c r="J124" s="41">
        <v>171005.47665422061</v>
      </c>
      <c r="K124" s="41">
        <v>174425.58618730502</v>
      </c>
      <c r="L124" s="41">
        <v>177914.09791105113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649051.82074975129</v>
      </c>
      <c r="C125" s="40">
        <v>649051.82074975129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2000696.8423188855</v>
      </c>
      <c r="C126" s="41">
        <v>1078059.2728062451</v>
      </c>
      <c r="D126" s="41">
        <v>114959.79832138833</v>
      </c>
      <c r="E126" s="41">
        <v>122063.24200594467</v>
      </c>
      <c r="F126" s="41">
        <v>127531.38483251061</v>
      </c>
      <c r="G126" s="41">
        <v>131165.73033355604</v>
      </c>
      <c r="H126" s="41">
        <v>146287.33104341073</v>
      </c>
      <c r="I126" s="41">
        <v>152050.8909128404</v>
      </c>
      <c r="J126" s="41">
        <v>156449.8580394187</v>
      </c>
      <c r="K126" s="41">
        <v>161687.9016247197</v>
      </c>
      <c r="L126" s="41">
        <v>171370.4256424036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215700</v>
      </c>
      <c r="C129" s="40">
        <v>215700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1080724.639</v>
      </c>
      <c r="C130" s="40">
        <v>1080724.639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2497700.0935288547</v>
      </c>
      <c r="C131" s="40">
        <v>1419166.4280272236</v>
      </c>
      <c r="D131" s="40">
        <v>151847.96946605685</v>
      </c>
      <c r="E131" s="40">
        <v>154884.92885537801</v>
      </c>
      <c r="F131" s="40">
        <v>157982.62743248555</v>
      </c>
      <c r="G131" s="40">
        <v>161142.27998113525</v>
      </c>
      <c r="H131" s="40">
        <v>164365.12558075797</v>
      </c>
      <c r="I131" s="40">
        <v>167652.42809237316</v>
      </c>
      <c r="J131" s="40">
        <v>171005.47665422061</v>
      </c>
      <c r="K131" s="40">
        <v>174425.58618730502</v>
      </c>
      <c r="L131" s="40">
        <v>177914.09791105113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2396788.3579760105</v>
      </c>
      <c r="C132" s="41">
        <v>1185865.2000868698</v>
      </c>
      <c r="D132" s="41">
        <v>126455.77815352716</v>
      </c>
      <c r="E132" s="41">
        <v>134269.56620653917</v>
      </c>
      <c r="F132" s="41">
        <v>140284.52331576167</v>
      </c>
      <c r="G132" s="41">
        <v>144282.30336691166</v>
      </c>
      <c r="H132" s="41">
        <v>160916.06414775181</v>
      </c>
      <c r="I132" s="41">
        <v>167255.98000412446</v>
      </c>
      <c r="J132" s="41">
        <v>172094.84384336058</v>
      </c>
      <c r="K132" s="41">
        <v>177856.6917871917</v>
      </c>
      <c r="L132" s="41">
        <v>188507.46820664397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215700</v>
      </c>
      <c r="C134" s="40">
        <v>215700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649051.82074975129</v>
      </c>
      <c r="C135" s="40">
        <v>649051.82074975129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1080724.639</v>
      </c>
      <c r="C136" s="42">
        <v>1080724.639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7716-A019-4D93-8612-EAFA8BCFE5E6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114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1884016.8771002982</v>
      </c>
      <c r="C4" s="7">
        <v>1664466.5138870964</v>
      </c>
      <c r="D4" s="7">
        <v>2424979.139169584</v>
      </c>
      <c r="E4" s="7">
        <v>1664466.5138870964</v>
      </c>
      <c r="F4" s="7">
        <v>2072418.5648103282</v>
      </c>
    </row>
    <row r="5" spans="1:29" x14ac:dyDescent="0.25">
      <c r="A5" s="8" t="s">
        <v>57</v>
      </c>
      <c r="B5" s="7">
        <v>993132.34499999986</v>
      </c>
      <c r="C5" s="7">
        <v>705940.34499999986</v>
      </c>
      <c r="D5" s="7">
        <v>517680</v>
      </c>
      <c r="E5" s="7">
        <v>2900431.4841695838</v>
      </c>
      <c r="F5" s="7">
        <v>993132.34499999986</v>
      </c>
    </row>
    <row r="6" spans="1:29" x14ac:dyDescent="0.25">
      <c r="A6" s="8" t="s">
        <v>58</v>
      </c>
      <c r="B6" s="7">
        <v>890884.53210029833</v>
      </c>
      <c r="C6" s="7">
        <v>958526.16888709657</v>
      </c>
      <c r="D6" s="7">
        <v>1907299.139169584</v>
      </c>
      <c r="E6" s="7">
        <v>-1235964.9702824873</v>
      </c>
      <c r="F6" s="7">
        <v>1079286.2198103284</v>
      </c>
    </row>
    <row r="7" spans="1:29" x14ac:dyDescent="0.25">
      <c r="A7" s="8" t="s">
        <v>59</v>
      </c>
      <c r="B7" s="9">
        <v>1.8970451285626977</v>
      </c>
      <c r="C7" s="9">
        <v>2.357800521922425</v>
      </c>
      <c r="D7" s="9">
        <v>4.6843206984422503</v>
      </c>
      <c r="E7" s="9">
        <v>0.57386858575066335</v>
      </c>
      <c r="F7" s="9">
        <v>2.0867496414189675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548.00400000000002</v>
      </c>
      <c r="C11" s="14">
        <v>548.00400000000002</v>
      </c>
      <c r="D11" s="14">
        <v>548.00400000000002</v>
      </c>
      <c r="E11" s="14">
        <v>548.00400000000002</v>
      </c>
      <c r="F11" s="14">
        <v>548.00400000000002</v>
      </c>
      <c r="G11" s="14">
        <v>548.00400000000002</v>
      </c>
      <c r="H11" s="14">
        <v>548.00400000000002</v>
      </c>
      <c r="I11" s="14">
        <v>548.00400000000002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672078.29478396499</v>
      </c>
      <c r="C12" s="14">
        <v>672078.29478396499</v>
      </c>
      <c r="D12" s="14">
        <v>672078.29478396499</v>
      </c>
      <c r="E12" s="14">
        <v>672078.29478396499</v>
      </c>
      <c r="F12" s="14">
        <v>672078.29478396499</v>
      </c>
      <c r="G12" s="14">
        <v>672078.29478396499</v>
      </c>
      <c r="H12" s="14">
        <v>672078.29478396499</v>
      </c>
      <c r="I12" s="14">
        <v>672078.29478396499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763106.80231466296</v>
      </c>
      <c r="C13" s="14">
        <v>763106.80231466296</v>
      </c>
      <c r="D13" s="14">
        <v>763106.80231466296</v>
      </c>
      <c r="E13" s="14">
        <v>763106.80231466296</v>
      </c>
      <c r="F13" s="14">
        <v>763106.80231466296</v>
      </c>
      <c r="G13" s="14">
        <v>763106.80231466296</v>
      </c>
      <c r="H13" s="14">
        <v>763106.80231466296</v>
      </c>
      <c r="I13" s="14">
        <v>763106.80231466296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1195234.9404450061</v>
      </c>
      <c r="C14" s="14">
        <v>1195234.9404450061</v>
      </c>
      <c r="D14" s="14">
        <v>1195234.9404450061</v>
      </c>
      <c r="E14" s="14">
        <v>1195234.9404450061</v>
      </c>
      <c r="F14" s="14">
        <v>1195234.9404450061</v>
      </c>
      <c r="G14" s="14">
        <v>1195234.9404450061</v>
      </c>
      <c r="H14" s="14">
        <v>1195234.9404450061</v>
      </c>
      <c r="I14" s="14">
        <v>1195234.9404450061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1320870.1224564032</v>
      </c>
      <c r="C15" s="14">
        <v>1320870.1224564032</v>
      </c>
      <c r="D15" s="14">
        <v>1320870.1224564032</v>
      </c>
      <c r="E15" s="14">
        <v>1320870.1224564032</v>
      </c>
      <c r="F15" s="14">
        <v>1320870.1224564032</v>
      </c>
      <c r="G15" s="14">
        <v>1320870.1224564032</v>
      </c>
      <c r="H15" s="14">
        <v>1320870.1224564032</v>
      </c>
      <c r="I15" s="14">
        <v>1320870.1224564032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3951290.1599999997</v>
      </c>
      <c r="C16" s="14">
        <v>3951290.1599999997</v>
      </c>
      <c r="D16" s="14">
        <v>3951290.1599999997</v>
      </c>
      <c r="E16" s="14">
        <v>3951290.1599999997</v>
      </c>
      <c r="F16" s="14">
        <v>3951290.1599999997</v>
      </c>
      <c r="G16" s="14">
        <v>3951290.1599999997</v>
      </c>
      <c r="H16" s="14">
        <v>3951290.1599999997</v>
      </c>
      <c r="I16" s="14">
        <v>3951290.1599999997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1884016.8771002982</v>
      </c>
      <c r="C20" s="24">
        <v>222427.31523619656</v>
      </c>
      <c r="D20" s="24">
        <v>226244.04446616303</v>
      </c>
      <c r="E20" s="24">
        <v>240808.11128733109</v>
      </c>
      <c r="F20" s="24">
        <v>252172.17964267393</v>
      </c>
      <c r="G20" s="24">
        <v>259614.43268386432</v>
      </c>
      <c r="H20" s="24">
        <v>288812.3599667392</v>
      </c>
      <c r="I20" s="24">
        <v>300493.65782576636</v>
      </c>
      <c r="J20" s="24">
        <v>309028.27248148789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230488</v>
      </c>
      <c r="C22" s="25">
        <v>230488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287192</v>
      </c>
      <c r="C23" s="25">
        <v>287192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475452.34499999986</v>
      </c>
      <c r="C24" s="25">
        <v>475452.34499999986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1664466.5138870964</v>
      </c>
      <c r="C25" s="24">
        <v>222427.31523619656</v>
      </c>
      <c r="D25" s="24">
        <v>226244.04446616303</v>
      </c>
      <c r="E25" s="24">
        <v>240808.11128733109</v>
      </c>
      <c r="F25" s="24">
        <v>252172.17964267393</v>
      </c>
      <c r="G25" s="24">
        <v>259614.43268386432</v>
      </c>
      <c r="H25" s="24">
        <v>288812.3599667392</v>
      </c>
      <c r="I25" s="24">
        <v>300493.65782576636</v>
      </c>
      <c r="J25" s="24">
        <v>309028.27248148789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230488</v>
      </c>
      <c r="C27" s="25">
        <v>230488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475452.34499999986</v>
      </c>
      <c r="C28" s="25">
        <v>475452.34499999986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2424979.139169584</v>
      </c>
      <c r="C29" s="24">
        <v>549599.57347392617</v>
      </c>
      <c r="D29" s="24">
        <v>325493.80494340474</v>
      </c>
      <c r="E29" s="24">
        <v>332003.68104227289</v>
      </c>
      <c r="F29" s="24">
        <v>338643.75466311834</v>
      </c>
      <c r="G29" s="24">
        <v>345416.62975638069</v>
      </c>
      <c r="H29" s="24">
        <v>352324.96235150832</v>
      </c>
      <c r="I29" s="24">
        <v>359371.4615985385</v>
      </c>
      <c r="J29" s="24">
        <v>366558.89083050931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287192</v>
      </c>
      <c r="C30" s="25">
        <v>287192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1664466.5138870964</v>
      </c>
      <c r="C31" s="24">
        <v>222427.31523619656</v>
      </c>
      <c r="D31" s="24">
        <v>226244.04446616303</v>
      </c>
      <c r="E31" s="24">
        <v>240808.11128733109</v>
      </c>
      <c r="F31" s="24">
        <v>252172.17964267393</v>
      </c>
      <c r="G31" s="24">
        <v>259614.43268386432</v>
      </c>
      <c r="H31" s="24">
        <v>288812.3599667392</v>
      </c>
      <c r="I31" s="24">
        <v>300493.65782576636</v>
      </c>
      <c r="J31" s="24">
        <v>309028.27248148789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230488</v>
      </c>
      <c r="C34" s="25">
        <v>230488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475452.34499999986</v>
      </c>
      <c r="C35" s="25">
        <v>475452.34499999986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2194491.139169584</v>
      </c>
      <c r="C36" s="25">
        <v>319111.57347392623</v>
      </c>
      <c r="D36" s="25">
        <v>325493.80494340474</v>
      </c>
      <c r="E36" s="25">
        <v>332003.68104227289</v>
      </c>
      <c r="F36" s="25">
        <v>338643.75466311834</v>
      </c>
      <c r="G36" s="25">
        <v>345416.62975638069</v>
      </c>
      <c r="H36" s="25">
        <v>352324.96235150832</v>
      </c>
      <c r="I36" s="25">
        <v>359371.4615985385</v>
      </c>
      <c r="J36" s="25">
        <v>366558.89083050931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2072418.5648103282</v>
      </c>
      <c r="C37" s="24">
        <v>244670.04675981624</v>
      </c>
      <c r="D37" s="24">
        <v>248868.44891277936</v>
      </c>
      <c r="E37" s="24">
        <v>264888.92241606425</v>
      </c>
      <c r="F37" s="24">
        <v>277389.39760694135</v>
      </c>
      <c r="G37" s="24">
        <v>285575.87595225079</v>
      </c>
      <c r="H37" s="24">
        <v>317693.59596341313</v>
      </c>
      <c r="I37" s="24">
        <v>330543.02360834304</v>
      </c>
      <c r="J37" s="24">
        <v>339931.09972963668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230488</v>
      </c>
      <c r="C39" s="25">
        <v>230488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287192</v>
      </c>
      <c r="C40" s="25">
        <v>287192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475452.34499999986</v>
      </c>
      <c r="C41" s="27">
        <v>475452.34499999986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66.572090866944833</v>
      </c>
      <c r="B45" s="7">
        <v>53.427909133055167</v>
      </c>
      <c r="C45" s="7">
        <v>120</v>
      </c>
      <c r="D45" s="14">
        <v>7327.3809179415848</v>
      </c>
      <c r="E45" s="30">
        <v>1.0162336578581364</v>
      </c>
      <c r="F45" s="31">
        <v>8</v>
      </c>
      <c r="G45" s="14">
        <v>4314</v>
      </c>
    </row>
    <row r="47" spans="1:29" s="32" customFormat="1" ht="4.5" customHeight="1" x14ac:dyDescent="0.25">
      <c r="AC47" s="33"/>
    </row>
    <row r="48" spans="1:29" x14ac:dyDescent="0.25">
      <c r="A48" s="2" t="s">
        <v>115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29" x14ac:dyDescent="0.25">
      <c r="A51" s="8" t="s">
        <v>57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29" x14ac:dyDescent="0.25">
      <c r="A52" s="8" t="s">
        <v>58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29" x14ac:dyDescent="0.25">
      <c r="A53" s="8" t="s">
        <v>59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</row>
    <row r="54" spans="1:29" x14ac:dyDescent="0.25">
      <c r="A54" s="8" t="s">
        <v>60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 t="s">
        <v>107</v>
      </c>
      <c r="B89" s="7" t="s">
        <v>107</v>
      </c>
      <c r="C89" s="7" t="s">
        <v>107</v>
      </c>
      <c r="D89" s="14" t="s">
        <v>107</v>
      </c>
      <c r="E89" s="7"/>
      <c r="F89" s="31">
        <v>0</v>
      </c>
      <c r="G89" s="14">
        <v>0</v>
      </c>
    </row>
    <row r="91" spans="1:29" s="32" customFormat="1" ht="4.5" customHeight="1" x14ac:dyDescent="0.25">
      <c r="AC91" s="33"/>
    </row>
    <row r="92" spans="1:29" x14ac:dyDescent="0.25">
      <c r="A92" s="2" t="s">
        <v>116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1884016.8771002982</v>
      </c>
      <c r="C94" s="36">
        <v>1664466.5138870964</v>
      </c>
      <c r="D94" s="36">
        <v>2424979.139169584</v>
      </c>
      <c r="E94" s="36">
        <v>1664466.5138870964</v>
      </c>
      <c r="F94" s="36">
        <v>2072418.5648103282</v>
      </c>
    </row>
    <row r="95" spans="1:29" x14ac:dyDescent="0.25">
      <c r="A95" s="8" t="s">
        <v>57</v>
      </c>
      <c r="B95" s="36">
        <v>993132.34499999986</v>
      </c>
      <c r="C95" s="36">
        <v>705940.34499999986</v>
      </c>
      <c r="D95" s="36">
        <v>517680</v>
      </c>
      <c r="E95" s="36">
        <v>2900431.4841695838</v>
      </c>
      <c r="F95" s="36">
        <v>993132.34499999986</v>
      </c>
    </row>
    <row r="96" spans="1:29" x14ac:dyDescent="0.25">
      <c r="A96" s="8" t="s">
        <v>58</v>
      </c>
      <c r="B96" s="36">
        <v>890884.53210029833</v>
      </c>
      <c r="C96" s="36">
        <v>958526.16888709657</v>
      </c>
      <c r="D96" s="36">
        <v>1907299.139169584</v>
      </c>
      <c r="E96" s="36">
        <v>-1235964.9702824873</v>
      </c>
      <c r="F96" s="36">
        <v>1079286.2198103284</v>
      </c>
    </row>
    <row r="97" spans="1:29" x14ac:dyDescent="0.25">
      <c r="A97" s="8" t="s">
        <v>59</v>
      </c>
      <c r="B97" s="9">
        <v>1.8970451285626977</v>
      </c>
      <c r="C97" s="9">
        <v>2.357800521922425</v>
      </c>
      <c r="D97" s="9">
        <v>4.6843206984422503</v>
      </c>
      <c r="E97" s="9">
        <v>0.57386858575066335</v>
      </c>
      <c r="F97" s="9">
        <v>2.0867496414189675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548.00400000000002</v>
      </c>
      <c r="C101" s="14">
        <v>548.00400000000002</v>
      </c>
      <c r="D101" s="14">
        <v>548.00400000000002</v>
      </c>
      <c r="E101" s="14">
        <v>548.00400000000002</v>
      </c>
      <c r="F101" s="14">
        <v>548.00400000000002</v>
      </c>
      <c r="G101" s="14">
        <v>548.00400000000002</v>
      </c>
      <c r="H101" s="14">
        <v>548.00400000000002</v>
      </c>
      <c r="I101" s="14">
        <v>548.00400000000002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672078.29478396499</v>
      </c>
      <c r="C102" s="14">
        <v>672078.29478396499</v>
      </c>
      <c r="D102" s="14">
        <v>672078.29478396499</v>
      </c>
      <c r="E102" s="14">
        <v>672078.29478396499</v>
      </c>
      <c r="F102" s="14">
        <v>672078.29478396499</v>
      </c>
      <c r="G102" s="14">
        <v>672078.29478396499</v>
      </c>
      <c r="H102" s="14">
        <v>672078.29478396499</v>
      </c>
      <c r="I102" s="14">
        <v>672078.29478396499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763106.80231466296</v>
      </c>
      <c r="C103" s="14">
        <v>763106.80231466296</v>
      </c>
      <c r="D103" s="14">
        <v>763106.80231466296</v>
      </c>
      <c r="E103" s="14">
        <v>763106.80231466296</v>
      </c>
      <c r="F103" s="14">
        <v>763106.80231466296</v>
      </c>
      <c r="G103" s="14">
        <v>763106.80231466296</v>
      </c>
      <c r="H103" s="14">
        <v>763106.80231466296</v>
      </c>
      <c r="I103" s="14">
        <v>763106.80231466296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1195234.9404450061</v>
      </c>
      <c r="C104" s="14">
        <v>1195234.9404450061</v>
      </c>
      <c r="D104" s="14">
        <v>1195234.9404450061</v>
      </c>
      <c r="E104" s="14">
        <v>1195234.9404450061</v>
      </c>
      <c r="F104" s="14">
        <v>1195234.9404450061</v>
      </c>
      <c r="G104" s="14">
        <v>1195234.9404450061</v>
      </c>
      <c r="H104" s="14">
        <v>1195234.9404450061</v>
      </c>
      <c r="I104" s="14">
        <v>1195234.9404450061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1320870.1224564032</v>
      </c>
      <c r="C105" s="14">
        <v>1320870.1224564032</v>
      </c>
      <c r="D105" s="14">
        <v>1320870.1224564032</v>
      </c>
      <c r="E105" s="14">
        <v>1320870.1224564032</v>
      </c>
      <c r="F105" s="14">
        <v>1320870.1224564032</v>
      </c>
      <c r="G105" s="14">
        <v>1320870.1224564032</v>
      </c>
      <c r="H105" s="14">
        <v>1320870.1224564032</v>
      </c>
      <c r="I105" s="14">
        <v>1320870.1224564032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3951290.1599999997</v>
      </c>
      <c r="C106" s="14">
        <v>3951290.1599999997</v>
      </c>
      <c r="D106" s="14">
        <v>3951290.1599999997</v>
      </c>
      <c r="E106" s="14">
        <v>3951290.1599999997</v>
      </c>
      <c r="F106" s="14">
        <v>3951290.1599999997</v>
      </c>
      <c r="G106" s="14">
        <v>3951290.1599999997</v>
      </c>
      <c r="H106" s="14">
        <v>3951290.1599999997</v>
      </c>
      <c r="I106" s="14">
        <v>3951290.1599999997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1884016.8771002982</v>
      </c>
      <c r="C115" s="40">
        <v>222427.31523619656</v>
      </c>
      <c r="D115" s="40">
        <v>226244.04446616303</v>
      </c>
      <c r="E115" s="40">
        <v>240808.11128733109</v>
      </c>
      <c r="F115" s="40">
        <v>252172.17964267393</v>
      </c>
      <c r="G115" s="40">
        <v>259614.43268386432</v>
      </c>
      <c r="H115" s="40">
        <v>288812.3599667392</v>
      </c>
      <c r="I115" s="40">
        <v>300493.65782576636</v>
      </c>
      <c r="J115" s="40">
        <v>309028.27248148789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230488</v>
      </c>
      <c r="C117" s="40">
        <v>230488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287192</v>
      </c>
      <c r="C118" s="40">
        <v>287192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475452.34499999986</v>
      </c>
      <c r="C119" s="40">
        <v>475452.34499999986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1664466.5138870964</v>
      </c>
      <c r="C120" s="41">
        <v>222427.31523619656</v>
      </c>
      <c r="D120" s="41">
        <v>226244.04446616303</v>
      </c>
      <c r="E120" s="41">
        <v>240808.11128733109</v>
      </c>
      <c r="F120" s="41">
        <v>252172.17964267393</v>
      </c>
      <c r="G120" s="41">
        <v>259614.43268386432</v>
      </c>
      <c r="H120" s="41">
        <v>288812.3599667392</v>
      </c>
      <c r="I120" s="41">
        <v>300493.65782576636</v>
      </c>
      <c r="J120" s="41">
        <v>309028.27248148789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230488</v>
      </c>
      <c r="C122" s="40">
        <v>230488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475452.34499999986</v>
      </c>
      <c r="C123" s="40">
        <v>475452.34499999986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2424979.139169584</v>
      </c>
      <c r="C124" s="41">
        <v>549599.57347392617</v>
      </c>
      <c r="D124" s="41">
        <v>325493.80494340474</v>
      </c>
      <c r="E124" s="41">
        <v>332003.68104227289</v>
      </c>
      <c r="F124" s="41">
        <v>338643.75466311834</v>
      </c>
      <c r="G124" s="41">
        <v>345416.62975638069</v>
      </c>
      <c r="H124" s="41">
        <v>352324.96235150832</v>
      </c>
      <c r="I124" s="41">
        <v>359371.4615985385</v>
      </c>
      <c r="J124" s="41">
        <v>366558.89083050931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287192</v>
      </c>
      <c r="C125" s="40">
        <v>287192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1664466.5138870964</v>
      </c>
      <c r="C126" s="41">
        <v>222427.31523619656</v>
      </c>
      <c r="D126" s="41">
        <v>226244.04446616303</v>
      </c>
      <c r="E126" s="41">
        <v>240808.11128733109</v>
      </c>
      <c r="F126" s="41">
        <v>252172.17964267393</v>
      </c>
      <c r="G126" s="41">
        <v>259614.43268386432</v>
      </c>
      <c r="H126" s="41">
        <v>288812.3599667392</v>
      </c>
      <c r="I126" s="41">
        <v>300493.65782576636</v>
      </c>
      <c r="J126" s="41">
        <v>309028.27248148789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230488</v>
      </c>
      <c r="C129" s="40">
        <v>230488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475452.34499999986</v>
      </c>
      <c r="C130" s="40">
        <v>475452.34499999986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2194491.139169584</v>
      </c>
      <c r="C131" s="40">
        <v>319111.57347392623</v>
      </c>
      <c r="D131" s="40">
        <v>325493.80494340474</v>
      </c>
      <c r="E131" s="40">
        <v>332003.68104227289</v>
      </c>
      <c r="F131" s="40">
        <v>338643.75466311834</v>
      </c>
      <c r="G131" s="40">
        <v>345416.62975638069</v>
      </c>
      <c r="H131" s="40">
        <v>352324.96235150832</v>
      </c>
      <c r="I131" s="40">
        <v>359371.4615985385</v>
      </c>
      <c r="J131" s="40">
        <v>366558.89083050931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2072418.5648103282</v>
      </c>
      <c r="C132" s="41">
        <v>244670.04675981624</v>
      </c>
      <c r="D132" s="41">
        <v>248868.44891277936</v>
      </c>
      <c r="E132" s="41">
        <v>264888.92241606425</v>
      </c>
      <c r="F132" s="41">
        <v>277389.39760694135</v>
      </c>
      <c r="G132" s="41">
        <v>285575.87595225079</v>
      </c>
      <c r="H132" s="41">
        <v>317693.59596341313</v>
      </c>
      <c r="I132" s="41">
        <v>330543.02360834304</v>
      </c>
      <c r="J132" s="41">
        <v>339931.09972963668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230488</v>
      </c>
      <c r="C134" s="40">
        <v>230488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287192</v>
      </c>
      <c r="C135" s="40">
        <v>287192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475452.34499999986</v>
      </c>
      <c r="C136" s="42">
        <v>475452.34499999986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33D38-0A26-4B07-AF38-1A942E6F8032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117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460295.15700288408</v>
      </c>
      <c r="C4" s="7">
        <v>460295.15700288408</v>
      </c>
      <c r="D4" s="7">
        <v>1218017.7162841153</v>
      </c>
      <c r="E4" s="7">
        <v>460295.15700288408</v>
      </c>
      <c r="F4" s="7">
        <v>506324.67270317255</v>
      </c>
    </row>
    <row r="5" spans="1:29" x14ac:dyDescent="0.25">
      <c r="A5" s="8" t="s">
        <v>57</v>
      </c>
      <c r="B5" s="7">
        <v>1417623.9850000001</v>
      </c>
      <c r="C5" s="7">
        <v>1417623.9850000001</v>
      </c>
      <c r="D5" s="7">
        <v>0</v>
      </c>
      <c r="E5" s="7">
        <v>2635641.7012841152</v>
      </c>
      <c r="F5" s="7">
        <v>1417623.9850000001</v>
      </c>
    </row>
    <row r="6" spans="1:29" x14ac:dyDescent="0.25">
      <c r="A6" s="8" t="s">
        <v>58</v>
      </c>
      <c r="B6" s="7">
        <v>-957328.82799711602</v>
      </c>
      <c r="C6" s="7">
        <v>-957328.82799711602</v>
      </c>
      <c r="D6" s="7">
        <v>1218017.7162841153</v>
      </c>
      <c r="E6" s="7">
        <v>-2175346.5442812312</v>
      </c>
      <c r="F6" s="7">
        <v>-911299.31229682756</v>
      </c>
    </row>
    <row r="7" spans="1:29" x14ac:dyDescent="0.25">
      <c r="A7" s="8" t="s">
        <v>59</v>
      </c>
      <c r="B7" s="9">
        <v>0.32469481461466954</v>
      </c>
      <c r="C7" s="9">
        <v>0.32469481461466954</v>
      </c>
      <c r="D7" s="9">
        <v>0</v>
      </c>
      <c r="E7" s="9">
        <v>0.17464253839155108</v>
      </c>
      <c r="F7" s="9">
        <v>0.35716429607613653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2475401.0330350483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2632928.7472672532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4848464.0971306823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5327211.1225670688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15284005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460295.15700288408</v>
      </c>
      <c r="C20" s="24">
        <v>460295.15700288408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1417623.9850000001</v>
      </c>
      <c r="C24" s="25">
        <v>1417623.9850000001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460295.15700288408</v>
      </c>
      <c r="C25" s="24">
        <v>460295.15700288408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1417623.9850000001</v>
      </c>
      <c r="C28" s="25">
        <v>1417623.9850000001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1218017.7162841153</v>
      </c>
      <c r="C29" s="24">
        <v>1218017.7162841153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460295.15700288408</v>
      </c>
      <c r="C31" s="24">
        <v>460295.15700288408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1417623.9850000001</v>
      </c>
      <c r="C35" s="25">
        <v>1417623.9850000001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1218017.7162841153</v>
      </c>
      <c r="C36" s="25">
        <v>1218017.7162841153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506324.67270317255</v>
      </c>
      <c r="C37" s="24">
        <v>506324.67270317255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1417623.9850000001</v>
      </c>
      <c r="C41" s="27">
        <v>1417623.9850000001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0</v>
      </c>
      <c r="B45" s="7">
        <v>0</v>
      </c>
      <c r="C45" s="7">
        <v>0</v>
      </c>
      <c r="D45" s="14">
        <v>84.159779083405368</v>
      </c>
      <c r="E45" s="30">
        <v>0</v>
      </c>
      <c r="F45" s="31">
        <v>1</v>
      </c>
      <c r="G45" s="14">
        <v>181607</v>
      </c>
    </row>
    <row r="47" spans="1:29" s="32" customFormat="1" ht="4.5" customHeight="1" x14ac:dyDescent="0.25">
      <c r="AC47" s="33"/>
    </row>
    <row r="48" spans="1:29" x14ac:dyDescent="0.25">
      <c r="A48" s="2" t="s">
        <v>118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15199.245198999606</v>
      </c>
      <c r="C50" s="7">
        <v>15199.245198999606</v>
      </c>
      <c r="D50" s="7">
        <v>8128.1287230000135</v>
      </c>
      <c r="E50" s="7">
        <v>15199.245198999606</v>
      </c>
      <c r="F50" s="7">
        <v>16339.188588924577</v>
      </c>
    </row>
    <row r="51" spans="1:29" x14ac:dyDescent="0.25">
      <c r="A51" s="8" t="s">
        <v>57</v>
      </c>
      <c r="B51" s="7">
        <v>76914.640000000014</v>
      </c>
      <c r="C51" s="7">
        <v>76914.640000000014</v>
      </c>
      <c r="D51" s="7">
        <v>0</v>
      </c>
      <c r="E51" s="7">
        <v>85042.76872300003</v>
      </c>
      <c r="F51" s="7">
        <v>76914.640000000014</v>
      </c>
    </row>
    <row r="52" spans="1:29" x14ac:dyDescent="0.25">
      <c r="A52" s="8" t="s">
        <v>58</v>
      </c>
      <c r="B52" s="7">
        <v>-61715.39480100041</v>
      </c>
      <c r="C52" s="7">
        <v>-61715.39480100041</v>
      </c>
      <c r="D52" s="7">
        <v>8128.1287230000135</v>
      </c>
      <c r="E52" s="7">
        <v>-69843.523524000426</v>
      </c>
      <c r="F52" s="7">
        <v>-60575.451411075439</v>
      </c>
    </row>
    <row r="53" spans="1:29" x14ac:dyDescent="0.25">
      <c r="A53" s="8" t="s">
        <v>59</v>
      </c>
      <c r="B53" s="9">
        <v>0.19761186165598127</v>
      </c>
      <c r="C53" s="9">
        <v>0.19761186165598127</v>
      </c>
      <c r="D53" s="9">
        <v>0</v>
      </c>
      <c r="E53" s="9">
        <v>0.17872472201024345</v>
      </c>
      <c r="F53" s="9">
        <v>0.21243275128017988</v>
      </c>
    </row>
    <row r="54" spans="1:29" x14ac:dyDescent="0.25">
      <c r="A54" s="8" t="s">
        <v>60</v>
      </c>
      <c r="B54" s="11">
        <v>1.6345452252347488</v>
      </c>
      <c r="C54" s="11">
        <v>1.6930680965804714</v>
      </c>
      <c r="D54" s="11">
        <v>0</v>
      </c>
      <c r="E54" s="11">
        <v>1.8719869009304715</v>
      </c>
      <c r="F54" s="11">
        <v>1.6345452252347488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19.801497661612789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48437.19850233839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48457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15199.245198999606</v>
      </c>
      <c r="C64" s="25">
        <v>15199.245198999606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76914.640000000014</v>
      </c>
      <c r="C68" s="25">
        <v>76914.640000000014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15199.245198999606</v>
      </c>
      <c r="C69" s="24">
        <v>15199.245198999606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76914.640000000014</v>
      </c>
      <c r="C72" s="25">
        <v>76914.640000000014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8128.1287230000135</v>
      </c>
      <c r="C73" s="24">
        <v>8128.1287230000135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15199.245198999606</v>
      </c>
      <c r="C75" s="24">
        <v>15199.245198999606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76914.640000000014</v>
      </c>
      <c r="C79" s="25">
        <v>76914.640000000014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8128.1287230000135</v>
      </c>
      <c r="C80" s="25">
        <v>8128.1287230000135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16339.188588924577</v>
      </c>
      <c r="C81" s="24">
        <v>16339.188588924577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76914.640000000014</v>
      </c>
      <c r="C85" s="27">
        <v>76914.640000000014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0</v>
      </c>
      <c r="B89" s="7">
        <v>0</v>
      </c>
      <c r="C89" s="7">
        <v>0</v>
      </c>
      <c r="D89" s="14">
        <v>1.0864311017443165</v>
      </c>
      <c r="E89" s="7"/>
      <c r="F89" s="31">
        <v>0.24559626005605512</v>
      </c>
      <c r="G89" s="14">
        <v>44602</v>
      </c>
    </row>
    <row r="91" spans="1:29" s="32" customFormat="1" ht="4.5" customHeight="1" x14ac:dyDescent="0.25">
      <c r="AC91" s="33"/>
    </row>
    <row r="92" spans="1:29" x14ac:dyDescent="0.25">
      <c r="A92" s="2" t="s">
        <v>119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475494.40220188367</v>
      </c>
      <c r="C94" s="36">
        <v>475494.40220188367</v>
      </c>
      <c r="D94" s="36">
        <v>1226145.8450071153</v>
      </c>
      <c r="E94" s="36">
        <v>475494.40220188367</v>
      </c>
      <c r="F94" s="36">
        <v>522663.86129209714</v>
      </c>
    </row>
    <row r="95" spans="1:29" x14ac:dyDescent="0.25">
      <c r="A95" s="8" t="s">
        <v>57</v>
      </c>
      <c r="B95" s="36">
        <v>1494538.625</v>
      </c>
      <c r="C95" s="36">
        <v>1494538.625</v>
      </c>
      <c r="D95" s="36">
        <v>0</v>
      </c>
      <c r="E95" s="36">
        <v>2720684.470007115</v>
      </c>
      <c r="F95" s="36">
        <v>1494538.625</v>
      </c>
    </row>
    <row r="96" spans="1:29" x14ac:dyDescent="0.25">
      <c r="A96" s="8" t="s">
        <v>58</v>
      </c>
      <c r="B96" s="36">
        <v>-1019044.2227981164</v>
      </c>
      <c r="C96" s="36">
        <v>-1019044.2227981164</v>
      </c>
      <c r="D96" s="36">
        <v>1226145.8450071153</v>
      </c>
      <c r="E96" s="36">
        <v>-2245190.0678052315</v>
      </c>
      <c r="F96" s="36">
        <v>-971874.76370790298</v>
      </c>
    </row>
    <row r="97" spans="1:29" x14ac:dyDescent="0.25">
      <c r="A97" s="8" t="s">
        <v>59</v>
      </c>
      <c r="B97" s="9">
        <v>0.31815464267568438</v>
      </c>
      <c r="C97" s="9">
        <v>0.31815464267568438</v>
      </c>
      <c r="D97" s="9">
        <v>0</v>
      </c>
      <c r="E97" s="9">
        <v>0.17477013870727912</v>
      </c>
      <c r="F97" s="9">
        <v>0.34971586049982289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2475401.0330350483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2632928.7472672532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4848464.0971306823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5327211.1225670688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15284005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19.801497661612789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48437.19850233839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48457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475494.40220188367</v>
      </c>
      <c r="C115" s="40">
        <v>475494.40220188367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1494538.625</v>
      </c>
      <c r="C119" s="40">
        <v>1494538.625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475494.40220188367</v>
      </c>
      <c r="C120" s="41">
        <v>475494.40220188367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1494538.625</v>
      </c>
      <c r="C123" s="40">
        <v>1494538.625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1226145.8450071153</v>
      </c>
      <c r="C124" s="41">
        <v>1226145.8450071153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475494.40220188367</v>
      </c>
      <c r="C126" s="41">
        <v>475494.40220188367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1494538.625</v>
      </c>
      <c r="C130" s="40">
        <v>1494538.625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1226145.8450071153</v>
      </c>
      <c r="C131" s="40">
        <v>1226145.8450071153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522663.86129209714</v>
      </c>
      <c r="C132" s="41">
        <v>522663.86129209714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1494538.625</v>
      </c>
      <c r="C136" s="42">
        <v>1494538.625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CF5B-2222-4B26-8D3C-BCBB17E1FB6A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120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112052.7134069328</v>
      </c>
      <c r="C4" s="7">
        <v>94823.917483562458</v>
      </c>
      <c r="D4" s="7">
        <v>83276.76453439935</v>
      </c>
      <c r="E4" s="7">
        <v>94823.917483562458</v>
      </c>
      <c r="F4" s="7">
        <v>123257.98474762611</v>
      </c>
    </row>
    <row r="5" spans="1:29" x14ac:dyDescent="0.25">
      <c r="A5" s="8" t="s">
        <v>57</v>
      </c>
      <c r="B5" s="7">
        <v>133240.05300000001</v>
      </c>
      <c r="C5" s="7">
        <v>133240.05300000001</v>
      </c>
      <c r="D5" s="7">
        <v>0</v>
      </c>
      <c r="E5" s="7">
        <v>216516.81753439936</v>
      </c>
      <c r="F5" s="7">
        <v>133240.05300000001</v>
      </c>
    </row>
    <row r="6" spans="1:29" x14ac:dyDescent="0.25">
      <c r="A6" s="8" t="s">
        <v>58</v>
      </c>
      <c r="B6" s="7">
        <v>-21187.339593067212</v>
      </c>
      <c r="C6" s="7">
        <v>-38416.135516437556</v>
      </c>
      <c r="D6" s="7">
        <v>83276.76453439935</v>
      </c>
      <c r="E6" s="7">
        <v>-121692.90005083691</v>
      </c>
      <c r="F6" s="7">
        <v>-9982.0682523739088</v>
      </c>
    </row>
    <row r="7" spans="1:29" x14ac:dyDescent="0.25">
      <c r="A7" s="8" t="s">
        <v>59</v>
      </c>
      <c r="B7" s="9">
        <v>0.84098370485437135</v>
      </c>
      <c r="C7" s="9">
        <v>0.71167727232563061</v>
      </c>
      <c r="D7" s="9">
        <v>0</v>
      </c>
      <c r="E7" s="9">
        <v>0.43795174233288919</v>
      </c>
      <c r="F7" s="9">
        <v>0.92508207533980857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35</v>
      </c>
      <c r="C11" s="14">
        <v>35</v>
      </c>
      <c r="D11" s="14">
        <v>35</v>
      </c>
      <c r="E11" s="14">
        <v>35</v>
      </c>
      <c r="F11" s="14">
        <v>35</v>
      </c>
      <c r="G11" s="14">
        <v>35</v>
      </c>
      <c r="H11" s="14">
        <v>35</v>
      </c>
      <c r="I11" s="14">
        <v>35</v>
      </c>
      <c r="J11" s="14">
        <v>35</v>
      </c>
      <c r="K11" s="14">
        <v>35</v>
      </c>
      <c r="L11" s="14">
        <v>23.336390888089777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35902.695205478361</v>
      </c>
      <c r="C12" s="14">
        <v>35902.695205478361</v>
      </c>
      <c r="D12" s="14">
        <v>35902.695205478361</v>
      </c>
      <c r="E12" s="14">
        <v>35902.695205478361</v>
      </c>
      <c r="F12" s="14">
        <v>35902.695205478361</v>
      </c>
      <c r="G12" s="14">
        <v>35902.695205478361</v>
      </c>
      <c r="H12" s="14">
        <v>35902.695205478361</v>
      </c>
      <c r="I12" s="14">
        <v>35902.695205478361</v>
      </c>
      <c r="J12" s="14">
        <v>35902.695205478361</v>
      </c>
      <c r="K12" s="14">
        <v>35902.695205478361</v>
      </c>
      <c r="L12" s="14">
        <v>23938.266550028282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44321.258219176474</v>
      </c>
      <c r="C13" s="14">
        <v>44321.258219176474</v>
      </c>
      <c r="D13" s="14">
        <v>44321.258219176474</v>
      </c>
      <c r="E13" s="14">
        <v>44321.258219176474</v>
      </c>
      <c r="F13" s="14">
        <v>44321.258219176474</v>
      </c>
      <c r="G13" s="14">
        <v>44321.258219176474</v>
      </c>
      <c r="H13" s="14">
        <v>44321.258219176474</v>
      </c>
      <c r="I13" s="14">
        <v>44321.258219176474</v>
      </c>
      <c r="J13" s="14">
        <v>44321.258219176474</v>
      </c>
      <c r="K13" s="14">
        <v>44321.258219176474</v>
      </c>
      <c r="L13" s="14">
        <v>29551.377327276114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17745.010273972053</v>
      </c>
      <c r="C14" s="14">
        <v>17745.010273972053</v>
      </c>
      <c r="D14" s="14">
        <v>17745.010273972053</v>
      </c>
      <c r="E14" s="14">
        <v>17745.010273972053</v>
      </c>
      <c r="F14" s="14">
        <v>17745.010273972053</v>
      </c>
      <c r="G14" s="14">
        <v>17745.010273972053</v>
      </c>
      <c r="H14" s="14">
        <v>17745.010273972053</v>
      </c>
      <c r="I14" s="14">
        <v>17745.010273972053</v>
      </c>
      <c r="J14" s="14">
        <v>17745.010273972053</v>
      </c>
      <c r="K14" s="14">
        <v>17745.010273972053</v>
      </c>
      <c r="L14" s="14">
        <v>11831.557030473739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22532.036301369113</v>
      </c>
      <c r="C15" s="14">
        <v>22532.036301369113</v>
      </c>
      <c r="D15" s="14">
        <v>22532.036301369113</v>
      </c>
      <c r="E15" s="14">
        <v>22532.036301369113</v>
      </c>
      <c r="F15" s="14">
        <v>22532.036301369113</v>
      </c>
      <c r="G15" s="14">
        <v>22532.036301369113</v>
      </c>
      <c r="H15" s="14">
        <v>22532.036301369113</v>
      </c>
      <c r="I15" s="14">
        <v>22532.036301369113</v>
      </c>
      <c r="J15" s="14">
        <v>22532.036301369113</v>
      </c>
      <c r="K15" s="14">
        <v>22532.036301369113</v>
      </c>
      <c r="L15" s="14">
        <v>15023.325903810806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120501</v>
      </c>
      <c r="C16" s="14">
        <v>120501</v>
      </c>
      <c r="D16" s="14">
        <v>120501</v>
      </c>
      <c r="E16" s="14">
        <v>120501</v>
      </c>
      <c r="F16" s="14">
        <v>120501</v>
      </c>
      <c r="G16" s="14">
        <v>120501</v>
      </c>
      <c r="H16" s="14">
        <v>120501</v>
      </c>
      <c r="I16" s="14">
        <v>120501</v>
      </c>
      <c r="J16" s="14">
        <v>120501</v>
      </c>
      <c r="K16" s="14">
        <v>120501</v>
      </c>
      <c r="L16" s="14">
        <v>80344.526811591611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112052.7134069328</v>
      </c>
      <c r="C20" s="24">
        <v>10290.152670346935</v>
      </c>
      <c r="D20" s="24">
        <v>10424.825105159911</v>
      </c>
      <c r="E20" s="24">
        <v>10887.361605365308</v>
      </c>
      <c r="F20" s="24">
        <v>11253.609378367535</v>
      </c>
      <c r="G20" s="24">
        <v>11502.293499262443</v>
      </c>
      <c r="H20" s="24">
        <v>12403.820068821842</v>
      </c>
      <c r="I20" s="24">
        <v>12780.517219562733</v>
      </c>
      <c r="J20" s="24">
        <v>13067.016057907127</v>
      </c>
      <c r="K20" s="24">
        <v>13406.919624588187</v>
      </c>
      <c r="L20" s="24">
        <v>14022.581815204885</v>
      </c>
      <c r="M20" s="24">
        <v>9924.4038918047318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133240.05300000001</v>
      </c>
      <c r="C24" s="25">
        <v>133240.05300000001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94823.917483562458</v>
      </c>
      <c r="C25" s="24">
        <v>10290.152670346935</v>
      </c>
      <c r="D25" s="24">
        <v>10424.825105159911</v>
      </c>
      <c r="E25" s="24">
        <v>10887.361605365308</v>
      </c>
      <c r="F25" s="24">
        <v>11253.609378367535</v>
      </c>
      <c r="G25" s="24">
        <v>11502.293499262443</v>
      </c>
      <c r="H25" s="24">
        <v>12403.820068821842</v>
      </c>
      <c r="I25" s="24">
        <v>12780.517219562733</v>
      </c>
      <c r="J25" s="24">
        <v>13067.016057907127</v>
      </c>
      <c r="K25" s="24">
        <v>13406.919624588187</v>
      </c>
      <c r="L25" s="24">
        <v>14022.581815204885</v>
      </c>
      <c r="M25" s="24">
        <v>9924.4038918047318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133240.05300000001</v>
      </c>
      <c r="C28" s="25">
        <v>133240.05300000001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83276.76453439935</v>
      </c>
      <c r="C29" s="24">
        <v>9603.9370951298206</v>
      </c>
      <c r="D29" s="24">
        <v>9796.015837032417</v>
      </c>
      <c r="E29" s="24">
        <v>9991.9361537730656</v>
      </c>
      <c r="F29" s="24">
        <v>10191.774876848525</v>
      </c>
      <c r="G29" s="24">
        <v>10395.610374385495</v>
      </c>
      <c r="H29" s="24">
        <v>10603.522581873207</v>
      </c>
      <c r="I29" s="24">
        <v>10815.59303351067</v>
      </c>
      <c r="J29" s="24">
        <v>11031.904894180885</v>
      </c>
      <c r="K29" s="24">
        <v>11252.542992064502</v>
      </c>
      <c r="L29" s="24">
        <v>11477.593851905793</v>
      </c>
      <c r="M29" s="24">
        <v>7805.786540413309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94823.917483562458</v>
      </c>
      <c r="C31" s="24">
        <v>10290.152670346935</v>
      </c>
      <c r="D31" s="24">
        <v>10424.825105159911</v>
      </c>
      <c r="E31" s="24">
        <v>10887.361605365308</v>
      </c>
      <c r="F31" s="24">
        <v>11253.609378367535</v>
      </c>
      <c r="G31" s="24">
        <v>11502.293499262443</v>
      </c>
      <c r="H31" s="24">
        <v>12403.820068821842</v>
      </c>
      <c r="I31" s="24">
        <v>12780.517219562733</v>
      </c>
      <c r="J31" s="24">
        <v>13067.016057907127</v>
      </c>
      <c r="K31" s="24">
        <v>13406.919624588187</v>
      </c>
      <c r="L31" s="24">
        <v>14022.581815204885</v>
      </c>
      <c r="M31" s="24">
        <v>9924.4038918047318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133240.05300000001</v>
      </c>
      <c r="C35" s="25">
        <v>133240.05300000001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83276.76453439935</v>
      </c>
      <c r="C36" s="25">
        <v>9603.9370951298206</v>
      </c>
      <c r="D36" s="25">
        <v>9796.015837032417</v>
      </c>
      <c r="E36" s="25">
        <v>9991.9361537730656</v>
      </c>
      <c r="F36" s="25">
        <v>10191.774876848525</v>
      </c>
      <c r="G36" s="25">
        <v>10395.610374385495</v>
      </c>
      <c r="H36" s="25">
        <v>10603.522581873207</v>
      </c>
      <c r="I36" s="25">
        <v>10815.59303351067</v>
      </c>
      <c r="J36" s="25">
        <v>11031.904894180885</v>
      </c>
      <c r="K36" s="25">
        <v>11252.542992064502</v>
      </c>
      <c r="L36" s="25">
        <v>11477.593851905793</v>
      </c>
      <c r="M36" s="25">
        <v>7805.786540413309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123257.98474762611</v>
      </c>
      <c r="C37" s="24">
        <v>11319.16793738163</v>
      </c>
      <c r="D37" s="24">
        <v>11467.307615675903</v>
      </c>
      <c r="E37" s="24">
        <v>11976.097765901839</v>
      </c>
      <c r="F37" s="24">
        <v>12378.97031620429</v>
      </c>
      <c r="G37" s="24">
        <v>12652.522849188688</v>
      </c>
      <c r="H37" s="24">
        <v>13644.202075704028</v>
      </c>
      <c r="I37" s="24">
        <v>14058.568941519008</v>
      </c>
      <c r="J37" s="24">
        <v>14373.71766369784</v>
      </c>
      <c r="K37" s="24">
        <v>14747.611587047006</v>
      </c>
      <c r="L37" s="24">
        <v>15424.839996725375</v>
      </c>
      <c r="M37" s="24">
        <v>10916.844280985206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133240.05300000001</v>
      </c>
      <c r="C41" s="27">
        <v>133240.05300000001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0</v>
      </c>
      <c r="B45" s="7">
        <v>0</v>
      </c>
      <c r="C45" s="7">
        <v>0</v>
      </c>
      <c r="D45" s="14">
        <v>1057.034972706901</v>
      </c>
      <c r="E45" s="30">
        <v>0.3070200582961265</v>
      </c>
      <c r="F45" s="31">
        <v>10.666754025373994</v>
      </c>
      <c r="G45" s="14">
        <v>1216</v>
      </c>
    </row>
    <row r="47" spans="1:29" s="32" customFormat="1" ht="4.5" customHeight="1" x14ac:dyDescent="0.25">
      <c r="AC47" s="33"/>
    </row>
    <row r="48" spans="1:29" x14ac:dyDescent="0.25">
      <c r="A48" s="2" t="s">
        <v>121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7940.7936160444551</v>
      </c>
      <c r="C50" s="7">
        <v>7940.7936160444551</v>
      </c>
      <c r="D50" s="7">
        <v>4624.3964909999795</v>
      </c>
      <c r="E50" s="7">
        <v>7940.7936160444551</v>
      </c>
      <c r="F50" s="7">
        <v>8536.3531372477883</v>
      </c>
    </row>
    <row r="51" spans="1:29" x14ac:dyDescent="0.25">
      <c r="A51" s="8" t="s">
        <v>57</v>
      </c>
      <c r="B51" s="7">
        <v>918542.42500000005</v>
      </c>
      <c r="C51" s="7">
        <v>918542.42500000005</v>
      </c>
      <c r="D51" s="7">
        <v>0</v>
      </c>
      <c r="E51" s="7">
        <v>923166.82149100001</v>
      </c>
      <c r="F51" s="7">
        <v>918542.42500000005</v>
      </c>
    </row>
    <row r="52" spans="1:29" x14ac:dyDescent="0.25">
      <c r="A52" s="8" t="s">
        <v>58</v>
      </c>
      <c r="B52" s="7">
        <v>-910601.6313839556</v>
      </c>
      <c r="C52" s="7">
        <v>-910601.6313839556</v>
      </c>
      <c r="D52" s="7">
        <v>4624.3964909999795</v>
      </c>
      <c r="E52" s="7">
        <v>-915226.02787495556</v>
      </c>
      <c r="F52" s="7">
        <v>-910006.07186275232</v>
      </c>
    </row>
    <row r="53" spans="1:29" x14ac:dyDescent="0.25">
      <c r="A53" s="8" t="s">
        <v>59</v>
      </c>
      <c r="B53" s="9">
        <v>8.6449938510400927E-3</v>
      </c>
      <c r="C53" s="9">
        <v>8.6449938510400927E-3</v>
      </c>
      <c r="D53" s="9">
        <v>0</v>
      </c>
      <c r="E53" s="9">
        <v>8.6016886993613324E-3</v>
      </c>
      <c r="F53" s="9">
        <v>9.2933683898680976E-3</v>
      </c>
    </row>
    <row r="54" spans="1:29" x14ac:dyDescent="0.25">
      <c r="A54" s="8" t="s">
        <v>60</v>
      </c>
      <c r="B54" s="11">
        <v>34.310153375766355</v>
      </c>
      <c r="C54" s="11">
        <v>35.538586006973361</v>
      </c>
      <c r="D54" s="11">
        <v>0</v>
      </c>
      <c r="E54" s="11">
        <v>35.717504811323359</v>
      </c>
      <c r="F54" s="11">
        <v>34.310153375766355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9246.2765229295001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18322.7234770705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27569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7940.7936160444551</v>
      </c>
      <c r="C64" s="25">
        <v>7940.7936160444551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918542.42500000005</v>
      </c>
      <c r="C68" s="25">
        <v>918542.42500000005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7940.7936160444551</v>
      </c>
      <c r="C69" s="24">
        <v>7940.7936160444551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918542.42500000005</v>
      </c>
      <c r="C72" s="25">
        <v>918542.42500000005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4624.3964909999795</v>
      </c>
      <c r="C73" s="24">
        <v>4624.3964909999795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7940.7936160444551</v>
      </c>
      <c r="C75" s="24">
        <v>7940.7936160444551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918542.42500000005</v>
      </c>
      <c r="C79" s="25">
        <v>918542.42500000005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4624.3964909999795</v>
      </c>
      <c r="C80" s="25">
        <v>4624.3964909999795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8536.3531372477883</v>
      </c>
      <c r="C81" s="24">
        <v>8536.3531372477883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918542.42500000005</v>
      </c>
      <c r="C85" s="27">
        <v>918542.42500000005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0</v>
      </c>
      <c r="B89" s="7">
        <v>0</v>
      </c>
      <c r="C89" s="7">
        <v>0</v>
      </c>
      <c r="D89" s="14">
        <v>29.173544973544974</v>
      </c>
      <c r="E89" s="7"/>
      <c r="F89" s="31">
        <v>0.77713815789473684</v>
      </c>
      <c r="G89" s="14">
        <v>945</v>
      </c>
    </row>
    <row r="91" spans="1:29" s="32" customFormat="1" ht="4.5" customHeight="1" x14ac:dyDescent="0.25">
      <c r="AC91" s="33"/>
    </row>
    <row r="92" spans="1:29" x14ac:dyDescent="0.25">
      <c r="A92" s="2" t="s">
        <v>122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119993.50702297725</v>
      </c>
      <c r="C94" s="36">
        <v>102764.71109960691</v>
      </c>
      <c r="D94" s="36">
        <v>87901.161025399328</v>
      </c>
      <c r="E94" s="36">
        <v>102764.71109960691</v>
      </c>
      <c r="F94" s="36">
        <v>131794.33788487391</v>
      </c>
    </row>
    <row r="95" spans="1:29" x14ac:dyDescent="0.25">
      <c r="A95" s="8" t="s">
        <v>57</v>
      </c>
      <c r="B95" s="36">
        <v>1051782.4780000001</v>
      </c>
      <c r="C95" s="36">
        <v>1051782.4780000001</v>
      </c>
      <c r="D95" s="36">
        <v>0</v>
      </c>
      <c r="E95" s="36">
        <v>1139683.6390253995</v>
      </c>
      <c r="F95" s="36">
        <v>1051782.4780000001</v>
      </c>
    </row>
    <row r="96" spans="1:29" x14ac:dyDescent="0.25">
      <c r="A96" s="8" t="s">
        <v>58</v>
      </c>
      <c r="B96" s="36">
        <v>-931788.97097702278</v>
      </c>
      <c r="C96" s="36">
        <v>-949017.76690039318</v>
      </c>
      <c r="D96" s="36">
        <v>87901.161025399328</v>
      </c>
      <c r="E96" s="36">
        <v>-1036918.9279257925</v>
      </c>
      <c r="F96" s="36">
        <v>-919988.14011512627</v>
      </c>
    </row>
    <row r="97" spans="1:29" x14ac:dyDescent="0.25">
      <c r="A97" s="8" t="s">
        <v>59</v>
      </c>
      <c r="B97" s="9">
        <v>0.1140858585618853</v>
      </c>
      <c r="C97" s="9">
        <v>9.7705289115499888E-2</v>
      </c>
      <c r="D97" s="9">
        <v>0</v>
      </c>
      <c r="E97" s="9">
        <v>9.0169506326761129E-2</v>
      </c>
      <c r="F97" s="9">
        <v>0.12530569831842539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35</v>
      </c>
      <c r="C101" s="14">
        <v>35</v>
      </c>
      <c r="D101" s="14">
        <v>35</v>
      </c>
      <c r="E101" s="14">
        <v>35</v>
      </c>
      <c r="F101" s="14">
        <v>35</v>
      </c>
      <c r="G101" s="14">
        <v>35</v>
      </c>
      <c r="H101" s="14">
        <v>35</v>
      </c>
      <c r="I101" s="14">
        <v>35</v>
      </c>
      <c r="J101" s="14">
        <v>35</v>
      </c>
      <c r="K101" s="14">
        <v>35</v>
      </c>
      <c r="L101" s="14">
        <v>23.336390888089777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35902.695205478361</v>
      </c>
      <c r="C102" s="14">
        <v>35902.695205478361</v>
      </c>
      <c r="D102" s="14">
        <v>35902.695205478361</v>
      </c>
      <c r="E102" s="14">
        <v>35902.695205478361</v>
      </c>
      <c r="F102" s="14">
        <v>35902.695205478361</v>
      </c>
      <c r="G102" s="14">
        <v>35902.695205478361</v>
      </c>
      <c r="H102" s="14">
        <v>35902.695205478361</v>
      </c>
      <c r="I102" s="14">
        <v>35902.695205478361</v>
      </c>
      <c r="J102" s="14">
        <v>35902.695205478361</v>
      </c>
      <c r="K102" s="14">
        <v>35902.695205478361</v>
      </c>
      <c r="L102" s="14">
        <v>23938.266550028282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44321.258219176474</v>
      </c>
      <c r="C103" s="14">
        <v>44321.258219176474</v>
      </c>
      <c r="D103" s="14">
        <v>44321.258219176474</v>
      </c>
      <c r="E103" s="14">
        <v>44321.258219176474</v>
      </c>
      <c r="F103" s="14">
        <v>44321.258219176474</v>
      </c>
      <c r="G103" s="14">
        <v>44321.258219176474</v>
      </c>
      <c r="H103" s="14">
        <v>44321.258219176474</v>
      </c>
      <c r="I103" s="14">
        <v>44321.258219176474</v>
      </c>
      <c r="J103" s="14">
        <v>44321.258219176474</v>
      </c>
      <c r="K103" s="14">
        <v>44321.258219176474</v>
      </c>
      <c r="L103" s="14">
        <v>29551.377327276114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17745.010273972053</v>
      </c>
      <c r="C104" s="14">
        <v>17745.010273972053</v>
      </c>
      <c r="D104" s="14">
        <v>17745.010273972053</v>
      </c>
      <c r="E104" s="14">
        <v>17745.010273972053</v>
      </c>
      <c r="F104" s="14">
        <v>17745.010273972053</v>
      </c>
      <c r="G104" s="14">
        <v>17745.010273972053</v>
      </c>
      <c r="H104" s="14">
        <v>17745.010273972053</v>
      </c>
      <c r="I104" s="14">
        <v>17745.010273972053</v>
      </c>
      <c r="J104" s="14">
        <v>17745.010273972053</v>
      </c>
      <c r="K104" s="14">
        <v>17745.010273972053</v>
      </c>
      <c r="L104" s="14">
        <v>11831.557030473739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22532.036301369113</v>
      </c>
      <c r="C105" s="14">
        <v>22532.036301369113</v>
      </c>
      <c r="D105" s="14">
        <v>22532.036301369113</v>
      </c>
      <c r="E105" s="14">
        <v>22532.036301369113</v>
      </c>
      <c r="F105" s="14">
        <v>22532.036301369113</v>
      </c>
      <c r="G105" s="14">
        <v>22532.036301369113</v>
      </c>
      <c r="H105" s="14">
        <v>22532.036301369113</v>
      </c>
      <c r="I105" s="14">
        <v>22532.036301369113</v>
      </c>
      <c r="J105" s="14">
        <v>22532.036301369113</v>
      </c>
      <c r="K105" s="14">
        <v>22532.036301369113</v>
      </c>
      <c r="L105" s="14">
        <v>15023.325903810806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120501</v>
      </c>
      <c r="C106" s="14">
        <v>120501</v>
      </c>
      <c r="D106" s="14">
        <v>120501</v>
      </c>
      <c r="E106" s="14">
        <v>120501</v>
      </c>
      <c r="F106" s="14">
        <v>120501</v>
      </c>
      <c r="G106" s="14">
        <v>120501</v>
      </c>
      <c r="H106" s="14">
        <v>120501</v>
      </c>
      <c r="I106" s="14">
        <v>120501</v>
      </c>
      <c r="J106" s="14">
        <v>120501</v>
      </c>
      <c r="K106" s="14">
        <v>120501</v>
      </c>
      <c r="L106" s="14">
        <v>80344.526811591611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9246.2765229295001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18322.7234770705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27569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119993.50702297725</v>
      </c>
      <c r="C115" s="40">
        <v>18230.94628639139</v>
      </c>
      <c r="D115" s="40">
        <v>10424.825105159911</v>
      </c>
      <c r="E115" s="40">
        <v>10887.361605365308</v>
      </c>
      <c r="F115" s="40">
        <v>11253.609378367535</v>
      </c>
      <c r="G115" s="40">
        <v>11502.293499262443</v>
      </c>
      <c r="H115" s="40">
        <v>12403.820068821842</v>
      </c>
      <c r="I115" s="40">
        <v>12780.517219562733</v>
      </c>
      <c r="J115" s="40">
        <v>13067.016057907127</v>
      </c>
      <c r="K115" s="40">
        <v>13406.919624588187</v>
      </c>
      <c r="L115" s="40">
        <v>14022.581815204885</v>
      </c>
      <c r="M115" s="40">
        <v>9924.4038918047318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1051782.4780000001</v>
      </c>
      <c r="C119" s="40">
        <v>1051782.4780000001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102764.71109960691</v>
      </c>
      <c r="C120" s="41">
        <v>18230.94628639139</v>
      </c>
      <c r="D120" s="41">
        <v>10424.825105159911</v>
      </c>
      <c r="E120" s="41">
        <v>10887.361605365308</v>
      </c>
      <c r="F120" s="41">
        <v>11253.609378367535</v>
      </c>
      <c r="G120" s="41">
        <v>11502.293499262443</v>
      </c>
      <c r="H120" s="41">
        <v>12403.820068821842</v>
      </c>
      <c r="I120" s="41">
        <v>12780.517219562733</v>
      </c>
      <c r="J120" s="41">
        <v>13067.016057907127</v>
      </c>
      <c r="K120" s="41">
        <v>13406.919624588187</v>
      </c>
      <c r="L120" s="41">
        <v>14022.581815204885</v>
      </c>
      <c r="M120" s="41">
        <v>9924.4038918047318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1051782.4780000001</v>
      </c>
      <c r="C123" s="40">
        <v>1051782.4780000001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87901.161025399328</v>
      </c>
      <c r="C124" s="41">
        <v>14228.3335861298</v>
      </c>
      <c r="D124" s="41">
        <v>9796.015837032417</v>
      </c>
      <c r="E124" s="41">
        <v>9991.9361537730656</v>
      </c>
      <c r="F124" s="41">
        <v>10191.774876848525</v>
      </c>
      <c r="G124" s="41">
        <v>10395.610374385495</v>
      </c>
      <c r="H124" s="41">
        <v>10603.522581873207</v>
      </c>
      <c r="I124" s="41">
        <v>10815.59303351067</v>
      </c>
      <c r="J124" s="41">
        <v>11031.904894180885</v>
      </c>
      <c r="K124" s="41">
        <v>11252.542992064502</v>
      </c>
      <c r="L124" s="41">
        <v>11477.593851905793</v>
      </c>
      <c r="M124" s="41">
        <v>7805.786540413309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102764.71109960691</v>
      </c>
      <c r="C126" s="41">
        <v>18230.94628639139</v>
      </c>
      <c r="D126" s="41">
        <v>10424.825105159911</v>
      </c>
      <c r="E126" s="41">
        <v>10887.361605365308</v>
      </c>
      <c r="F126" s="41">
        <v>11253.609378367535</v>
      </c>
      <c r="G126" s="41">
        <v>11502.293499262443</v>
      </c>
      <c r="H126" s="41">
        <v>12403.820068821842</v>
      </c>
      <c r="I126" s="41">
        <v>12780.517219562733</v>
      </c>
      <c r="J126" s="41">
        <v>13067.016057907127</v>
      </c>
      <c r="K126" s="41">
        <v>13406.919624588187</v>
      </c>
      <c r="L126" s="41">
        <v>14022.581815204885</v>
      </c>
      <c r="M126" s="41">
        <v>9924.4038918047318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1051782.4780000001</v>
      </c>
      <c r="C130" s="40">
        <v>1051782.4780000001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87901.161025399328</v>
      </c>
      <c r="C131" s="40">
        <v>14228.3335861298</v>
      </c>
      <c r="D131" s="40">
        <v>9796.015837032417</v>
      </c>
      <c r="E131" s="40">
        <v>9991.9361537730656</v>
      </c>
      <c r="F131" s="40">
        <v>10191.774876848525</v>
      </c>
      <c r="G131" s="40">
        <v>10395.610374385495</v>
      </c>
      <c r="H131" s="40">
        <v>10603.522581873207</v>
      </c>
      <c r="I131" s="40">
        <v>10815.59303351067</v>
      </c>
      <c r="J131" s="40">
        <v>11031.904894180885</v>
      </c>
      <c r="K131" s="40">
        <v>11252.542992064502</v>
      </c>
      <c r="L131" s="40">
        <v>11477.593851905793</v>
      </c>
      <c r="M131" s="40">
        <v>7805.786540413309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131794.33788487391</v>
      </c>
      <c r="C132" s="41">
        <v>19855.521074629418</v>
      </c>
      <c r="D132" s="41">
        <v>11467.307615675903</v>
      </c>
      <c r="E132" s="41">
        <v>11976.097765901839</v>
      </c>
      <c r="F132" s="41">
        <v>12378.97031620429</v>
      </c>
      <c r="G132" s="41">
        <v>12652.522849188688</v>
      </c>
      <c r="H132" s="41">
        <v>13644.202075704028</v>
      </c>
      <c r="I132" s="41">
        <v>14058.568941519008</v>
      </c>
      <c r="J132" s="41">
        <v>14373.71766369784</v>
      </c>
      <c r="K132" s="41">
        <v>14747.611587047006</v>
      </c>
      <c r="L132" s="41">
        <v>15424.839996725375</v>
      </c>
      <c r="M132" s="41">
        <v>10916.844280985206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1051782.4780000001</v>
      </c>
      <c r="C136" s="42">
        <v>1051782.4780000001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E36F-21D6-4C92-83CE-6FFF3869A03F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123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133985.24672709379</v>
      </c>
      <c r="C4" s="7">
        <v>110014.82829253103</v>
      </c>
      <c r="D4" s="7">
        <v>166067.50945956155</v>
      </c>
      <c r="E4" s="7">
        <v>112194.24628040004</v>
      </c>
      <c r="F4" s="7">
        <v>153432.11751314849</v>
      </c>
    </row>
    <row r="5" spans="1:29" x14ac:dyDescent="0.25">
      <c r="A5" s="8" t="s">
        <v>57</v>
      </c>
      <c r="B5" s="7">
        <v>162340.74547753049</v>
      </c>
      <c r="C5" s="7">
        <v>161325.89082890932</v>
      </c>
      <c r="D5" s="7">
        <v>0</v>
      </c>
      <c r="E5" s="7">
        <v>327393.4002884709</v>
      </c>
      <c r="F5" s="7">
        <v>162762.7231133453</v>
      </c>
    </row>
    <row r="6" spans="1:29" x14ac:dyDescent="0.25">
      <c r="A6" s="8" t="s">
        <v>58</v>
      </c>
      <c r="B6" s="7">
        <v>-28355.498750436702</v>
      </c>
      <c r="C6" s="7">
        <v>-51311.062536378289</v>
      </c>
      <c r="D6" s="7">
        <v>166067.50945956155</v>
      </c>
      <c r="E6" s="7">
        <v>-215199.15400807088</v>
      </c>
      <c r="F6" s="7">
        <v>-9330.60560019681</v>
      </c>
    </row>
    <row r="7" spans="1:29" x14ac:dyDescent="0.25">
      <c r="A7" s="8" t="s">
        <v>59</v>
      </c>
      <c r="B7" s="9">
        <v>0.82533344498925332</v>
      </c>
      <c r="C7" s="9">
        <v>0.68194155152197411</v>
      </c>
      <c r="D7" s="9">
        <v>0</v>
      </c>
      <c r="E7" s="9">
        <v>0.34268939502611878</v>
      </c>
      <c r="F7" s="9">
        <v>0.94267357155422415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16.466000000000001</v>
      </c>
      <c r="C11" s="14">
        <v>16.466000000000001</v>
      </c>
      <c r="D11" s="14">
        <v>16.466000000000001</v>
      </c>
      <c r="E11" s="14">
        <v>16.466000000000001</v>
      </c>
      <c r="F11" s="14">
        <v>16.466000000000001</v>
      </c>
      <c r="G11" s="14">
        <v>16.466000000000001</v>
      </c>
      <c r="H11" s="14">
        <v>16.466000000000001</v>
      </c>
      <c r="I11" s="14">
        <v>16.466000000000001</v>
      </c>
      <c r="J11" s="14">
        <v>16.466000000000001</v>
      </c>
      <c r="K11" s="14">
        <v>16.466000000000001</v>
      </c>
      <c r="L11" s="14">
        <v>16.466000000000001</v>
      </c>
      <c r="M11" s="14">
        <v>14.535807216885559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65876.248941778831</v>
      </c>
      <c r="C12" s="14">
        <v>65876.248941778831</v>
      </c>
      <c r="D12" s="14">
        <v>65876.248941778831</v>
      </c>
      <c r="E12" s="14">
        <v>65876.248941778831</v>
      </c>
      <c r="F12" s="14">
        <v>65876.248941778831</v>
      </c>
      <c r="G12" s="14">
        <v>65876.248941778831</v>
      </c>
      <c r="H12" s="14">
        <v>65876.248941778831</v>
      </c>
      <c r="I12" s="14">
        <v>65876.248941778831</v>
      </c>
      <c r="J12" s="14">
        <v>65876.248941778831</v>
      </c>
      <c r="K12" s="14">
        <v>65876.248941778831</v>
      </c>
      <c r="L12" s="14">
        <v>65876.248941778831</v>
      </c>
      <c r="M12" s="14">
        <v>58154.041952463151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81323.093521229923</v>
      </c>
      <c r="C13" s="14">
        <v>81323.093521229923</v>
      </c>
      <c r="D13" s="14">
        <v>81323.093521229923</v>
      </c>
      <c r="E13" s="14">
        <v>81323.093521229923</v>
      </c>
      <c r="F13" s="14">
        <v>81323.093521229923</v>
      </c>
      <c r="G13" s="14">
        <v>81323.093521229923</v>
      </c>
      <c r="H13" s="14">
        <v>81323.093521229923</v>
      </c>
      <c r="I13" s="14">
        <v>81323.093521229923</v>
      </c>
      <c r="J13" s="14">
        <v>81323.093521229923</v>
      </c>
      <c r="K13" s="14">
        <v>81323.093521229923</v>
      </c>
      <c r="L13" s="14">
        <v>81323.093521229923</v>
      </c>
      <c r="M13" s="14">
        <v>71790.162134419588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32559.525339040087</v>
      </c>
      <c r="C14" s="14">
        <v>32559.525339040087</v>
      </c>
      <c r="D14" s="14">
        <v>32559.525339040087</v>
      </c>
      <c r="E14" s="14">
        <v>32559.525339040087</v>
      </c>
      <c r="F14" s="14">
        <v>32559.525339040087</v>
      </c>
      <c r="G14" s="14">
        <v>32559.525339040087</v>
      </c>
      <c r="H14" s="14">
        <v>32559.525339040087</v>
      </c>
      <c r="I14" s="14">
        <v>32559.525339040087</v>
      </c>
      <c r="J14" s="14">
        <v>32559.525339040087</v>
      </c>
      <c r="K14" s="14">
        <v>32559.525339040087</v>
      </c>
      <c r="L14" s="14">
        <v>32559.525339040087</v>
      </c>
      <c r="M14" s="14">
        <v>28742.802344320848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41343.025197943825</v>
      </c>
      <c r="C15" s="14">
        <v>41343.025197943825</v>
      </c>
      <c r="D15" s="14">
        <v>41343.025197943825</v>
      </c>
      <c r="E15" s="14">
        <v>41343.025197943825</v>
      </c>
      <c r="F15" s="14">
        <v>41343.025197943825</v>
      </c>
      <c r="G15" s="14">
        <v>41343.025197943825</v>
      </c>
      <c r="H15" s="14">
        <v>41343.025197943825</v>
      </c>
      <c r="I15" s="14">
        <v>41343.025197943825</v>
      </c>
      <c r="J15" s="14">
        <v>41343.025197943825</v>
      </c>
      <c r="K15" s="14">
        <v>41343.025197943825</v>
      </c>
      <c r="L15" s="14">
        <v>41343.025197943825</v>
      </c>
      <c r="M15" s="14">
        <v>36496.674604649175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221101.89300000001</v>
      </c>
      <c r="C16" s="14">
        <v>221101.89300000001</v>
      </c>
      <c r="D16" s="14">
        <v>221101.89300000001</v>
      </c>
      <c r="E16" s="14">
        <v>221101.89300000001</v>
      </c>
      <c r="F16" s="14">
        <v>221101.89300000001</v>
      </c>
      <c r="G16" s="14">
        <v>221101.89300000001</v>
      </c>
      <c r="H16" s="14">
        <v>221101.89300000001</v>
      </c>
      <c r="I16" s="14">
        <v>221101.89300000001</v>
      </c>
      <c r="J16" s="14">
        <v>221101.89300000001</v>
      </c>
      <c r="K16" s="14">
        <v>221101.89300000001</v>
      </c>
      <c r="L16" s="14">
        <v>221101.89300000001</v>
      </c>
      <c r="M16" s="14">
        <v>195183.68103585925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133985.24672709379</v>
      </c>
      <c r="C20" s="24">
        <v>9687.0808742559566</v>
      </c>
      <c r="D20" s="24">
        <v>9878.1433617256425</v>
      </c>
      <c r="E20" s="24">
        <v>10669.962717568491</v>
      </c>
      <c r="F20" s="24">
        <v>11284.267575335332</v>
      </c>
      <c r="G20" s="24">
        <v>11682.0089551659</v>
      </c>
      <c r="H20" s="24">
        <v>13276.757778323425</v>
      </c>
      <c r="I20" s="24">
        <v>13907.643678800152</v>
      </c>
      <c r="J20" s="24">
        <v>14372.138679524929</v>
      </c>
      <c r="K20" s="24">
        <v>14933.720230752708</v>
      </c>
      <c r="L20" s="24">
        <v>16000.362002420721</v>
      </c>
      <c r="M20" s="24">
        <v>17518.202294676157</v>
      </c>
      <c r="N20" s="24">
        <v>16479.600525803671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5626.3684775304937</v>
      </c>
      <c r="C21" s="25">
        <v>397.11456949387542</v>
      </c>
      <c r="D21" s="25">
        <v>400.48806502083448</v>
      </c>
      <c r="E21" s="25">
        <v>434.24383034016569</v>
      </c>
      <c r="F21" s="25">
        <v>481.24884023514323</v>
      </c>
      <c r="G21" s="25">
        <v>508.41053988543973</v>
      </c>
      <c r="H21" s="25">
        <v>543.84226740517784</v>
      </c>
      <c r="I21" s="25">
        <v>577.50228317079939</v>
      </c>
      <c r="J21" s="25">
        <v>600.69747449861018</v>
      </c>
      <c r="K21" s="25">
        <v>622.9608799204002</v>
      </c>
      <c r="L21" s="25">
        <v>679.88631398601513</v>
      </c>
      <c r="M21" s="25">
        <v>756.27061816994569</v>
      </c>
      <c r="N21" s="25">
        <v>713.11717499470194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156714.37700000001</v>
      </c>
      <c r="C24" s="25">
        <v>156714.37700000001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110014.82829253103</v>
      </c>
      <c r="C25" s="24">
        <v>9687.0808742559566</v>
      </c>
      <c r="D25" s="24">
        <v>9878.1433617256425</v>
      </c>
      <c r="E25" s="24">
        <v>10669.962717568491</v>
      </c>
      <c r="F25" s="24">
        <v>11284.267575335332</v>
      </c>
      <c r="G25" s="24">
        <v>11682.0089551659</v>
      </c>
      <c r="H25" s="24">
        <v>13276.757778323425</v>
      </c>
      <c r="I25" s="24">
        <v>13907.643678800152</v>
      </c>
      <c r="J25" s="24">
        <v>14372.138679524929</v>
      </c>
      <c r="K25" s="24">
        <v>14933.720230752708</v>
      </c>
      <c r="L25" s="24">
        <v>16000.362002420721</v>
      </c>
      <c r="M25" s="24">
        <v>17518.202294676157</v>
      </c>
      <c r="N25" s="24">
        <v>16479.600525803671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4611.513828909312</v>
      </c>
      <c r="C26" s="25">
        <v>397.11456949387542</v>
      </c>
      <c r="D26" s="25">
        <v>400.48806502083448</v>
      </c>
      <c r="E26" s="25">
        <v>434.24383034016569</v>
      </c>
      <c r="F26" s="25">
        <v>481.24884023514323</v>
      </c>
      <c r="G26" s="25">
        <v>508.41053988543973</v>
      </c>
      <c r="H26" s="25">
        <v>543.84226740517784</v>
      </c>
      <c r="I26" s="25">
        <v>577.50228317079939</v>
      </c>
      <c r="J26" s="25">
        <v>600.69747449861018</v>
      </c>
      <c r="K26" s="25">
        <v>622.9608799204002</v>
      </c>
      <c r="L26" s="25">
        <v>679.88631398601513</v>
      </c>
      <c r="M26" s="25">
        <v>756.27061816994569</v>
      </c>
      <c r="N26" s="25">
        <v>713.11717499470194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156714.37700000001</v>
      </c>
      <c r="C28" s="25">
        <v>156714.37700000001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166067.50945956155</v>
      </c>
      <c r="C29" s="24">
        <v>17621.834441092808</v>
      </c>
      <c r="D29" s="24">
        <v>17974.271129914665</v>
      </c>
      <c r="E29" s="24">
        <v>18333.756552512958</v>
      </c>
      <c r="F29" s="24">
        <v>18700.431683563216</v>
      </c>
      <c r="G29" s="24">
        <v>19074.440317234479</v>
      </c>
      <c r="H29" s="24">
        <v>19455.929123579168</v>
      </c>
      <c r="I29" s="24">
        <v>19845.047706050751</v>
      </c>
      <c r="J29" s="24">
        <v>20241.948660171769</v>
      </c>
      <c r="K29" s="24">
        <v>20646.787633375203</v>
      </c>
      <c r="L29" s="24">
        <v>21059.723386042708</v>
      </c>
      <c r="M29" s="24">
        <v>21480.917853763563</v>
      </c>
      <c r="N29" s="24">
        <v>19342.118934734815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110014.82829253103</v>
      </c>
      <c r="C31" s="24">
        <v>9687.0808742559566</v>
      </c>
      <c r="D31" s="24">
        <v>9878.1433617256425</v>
      </c>
      <c r="E31" s="24">
        <v>10669.962717568491</v>
      </c>
      <c r="F31" s="24">
        <v>11284.267575335332</v>
      </c>
      <c r="G31" s="24">
        <v>11682.0089551659</v>
      </c>
      <c r="H31" s="24">
        <v>13276.757778323425</v>
      </c>
      <c r="I31" s="24">
        <v>13907.643678800152</v>
      </c>
      <c r="J31" s="24">
        <v>14372.138679524929</v>
      </c>
      <c r="K31" s="24">
        <v>14933.720230752708</v>
      </c>
      <c r="L31" s="24">
        <v>16000.362002420721</v>
      </c>
      <c r="M31" s="24">
        <v>17518.202294676157</v>
      </c>
      <c r="N31" s="24">
        <v>16479.600525803671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2179.4179878689997</v>
      </c>
      <c r="C32" s="25">
        <v>231.26343668999897</v>
      </c>
      <c r="D32" s="25">
        <v>235.88870542379894</v>
      </c>
      <c r="E32" s="25">
        <v>240.60647953227496</v>
      </c>
      <c r="F32" s="25">
        <v>245.41860912292043</v>
      </c>
      <c r="G32" s="25">
        <v>250.32698130537884</v>
      </c>
      <c r="H32" s="25">
        <v>255.33352093148642</v>
      </c>
      <c r="I32" s="25">
        <v>260.44019135011615</v>
      </c>
      <c r="J32" s="25">
        <v>265.64899517711848</v>
      </c>
      <c r="K32" s="25">
        <v>270.96197508066086</v>
      </c>
      <c r="L32" s="25">
        <v>276.38121458227408</v>
      </c>
      <c r="M32" s="25">
        <v>281.90883887391959</v>
      </c>
      <c r="N32" s="25">
        <v>253.83991165428728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4611.513828909312</v>
      </c>
      <c r="C33" s="25">
        <v>397.11456949387542</v>
      </c>
      <c r="D33" s="25">
        <v>400.48806502083448</v>
      </c>
      <c r="E33" s="25">
        <v>434.24383034016569</v>
      </c>
      <c r="F33" s="25">
        <v>481.24884023514323</v>
      </c>
      <c r="G33" s="25">
        <v>508.41053988543973</v>
      </c>
      <c r="H33" s="25">
        <v>543.84226740517784</v>
      </c>
      <c r="I33" s="25">
        <v>577.50228317079939</v>
      </c>
      <c r="J33" s="25">
        <v>600.69747449861018</v>
      </c>
      <c r="K33" s="25">
        <v>622.9608799204002</v>
      </c>
      <c r="L33" s="25">
        <v>679.88631398601513</v>
      </c>
      <c r="M33" s="25">
        <v>756.27061816994569</v>
      </c>
      <c r="N33" s="25">
        <v>713.11717499470194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156714.37700000001</v>
      </c>
      <c r="C35" s="25">
        <v>156714.37700000001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166067.50945956155</v>
      </c>
      <c r="C36" s="25">
        <v>17621.834441092808</v>
      </c>
      <c r="D36" s="25">
        <v>17974.271129914665</v>
      </c>
      <c r="E36" s="25">
        <v>18333.756552512958</v>
      </c>
      <c r="F36" s="25">
        <v>18700.431683563216</v>
      </c>
      <c r="G36" s="25">
        <v>19074.440317234479</v>
      </c>
      <c r="H36" s="25">
        <v>19455.929123579168</v>
      </c>
      <c r="I36" s="25">
        <v>19845.047706050751</v>
      </c>
      <c r="J36" s="25">
        <v>20241.948660171769</v>
      </c>
      <c r="K36" s="25">
        <v>20646.787633375203</v>
      </c>
      <c r="L36" s="25">
        <v>21059.723386042708</v>
      </c>
      <c r="M36" s="25">
        <v>21480.917853763563</v>
      </c>
      <c r="N36" s="25">
        <v>19342.118934734815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147383.7713998032</v>
      </c>
      <c r="C37" s="24">
        <v>10655.788961681554</v>
      </c>
      <c r="D37" s="24">
        <v>10865.957697898208</v>
      </c>
      <c r="E37" s="24">
        <v>11736.958989325341</v>
      </c>
      <c r="F37" s="24">
        <v>12412.694332868867</v>
      </c>
      <c r="G37" s="24">
        <v>12850.209850682491</v>
      </c>
      <c r="H37" s="24">
        <v>14604.433556155769</v>
      </c>
      <c r="I37" s="24">
        <v>15298.408046680168</v>
      </c>
      <c r="J37" s="24">
        <v>15809.352547477423</v>
      </c>
      <c r="K37" s="24">
        <v>16427.092253827981</v>
      </c>
      <c r="L37" s="24">
        <v>17600.398202662796</v>
      </c>
      <c r="M37" s="24">
        <v>19270.022524143773</v>
      </c>
      <c r="N37" s="24">
        <v>18127.56057838404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6048.3461133452811</v>
      </c>
      <c r="C38" s="25">
        <v>426.89816220591604</v>
      </c>
      <c r="D38" s="25">
        <v>430.52466989739708</v>
      </c>
      <c r="E38" s="25">
        <v>466.81211761567812</v>
      </c>
      <c r="F38" s="25">
        <v>517.34250325277901</v>
      </c>
      <c r="G38" s="25">
        <v>546.54133037684767</v>
      </c>
      <c r="H38" s="25">
        <v>584.6304374605661</v>
      </c>
      <c r="I38" s="25">
        <v>620.81495440860931</v>
      </c>
      <c r="J38" s="25">
        <v>645.74978508600589</v>
      </c>
      <c r="K38" s="25">
        <v>669.68294591443021</v>
      </c>
      <c r="L38" s="25">
        <v>730.87778753496627</v>
      </c>
      <c r="M38" s="25">
        <v>812.99091453269159</v>
      </c>
      <c r="N38" s="25">
        <v>766.60096311930454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156714.37700000001</v>
      </c>
      <c r="C41" s="27">
        <v>156714.37700000001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0</v>
      </c>
      <c r="B45" s="7">
        <v>0</v>
      </c>
      <c r="C45" s="7">
        <v>0</v>
      </c>
      <c r="D45" s="14">
        <v>1855.4410339236292</v>
      </c>
      <c r="E45" s="30">
        <v>0.13817924238480622</v>
      </c>
      <c r="F45" s="31">
        <v>11.882777068922966</v>
      </c>
      <c r="G45" s="14">
        <v>1416</v>
      </c>
    </row>
    <row r="47" spans="1:29" s="32" customFormat="1" ht="4.5" customHeight="1" x14ac:dyDescent="0.25">
      <c r="AC47" s="33"/>
    </row>
    <row r="48" spans="1:29" x14ac:dyDescent="0.25">
      <c r="A48" s="2" t="s">
        <v>124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3942.1429809709484</v>
      </c>
      <c r="C50" s="7">
        <v>3231.0800376630295</v>
      </c>
      <c r="D50" s="7">
        <v>1527.0200232691818</v>
      </c>
      <c r="E50" s="7">
        <v>3231.0800376630295</v>
      </c>
      <c r="F50" s="7">
        <v>4237.8037045437695</v>
      </c>
    </row>
    <row r="51" spans="1:29" x14ac:dyDescent="0.25">
      <c r="A51" s="8" t="s">
        <v>57</v>
      </c>
      <c r="B51" s="7">
        <v>6197.8309999999992</v>
      </c>
      <c r="C51" s="7">
        <v>6197.8309999999992</v>
      </c>
      <c r="D51" s="7">
        <v>0</v>
      </c>
      <c r="E51" s="7">
        <v>7724.8510232691806</v>
      </c>
      <c r="F51" s="7">
        <v>6197.8309999999992</v>
      </c>
    </row>
    <row r="52" spans="1:29" x14ac:dyDescent="0.25">
      <c r="A52" s="8" t="s">
        <v>58</v>
      </c>
      <c r="B52" s="7">
        <v>-2255.6880190290508</v>
      </c>
      <c r="C52" s="7">
        <v>-2966.7509623369697</v>
      </c>
      <c r="D52" s="7">
        <v>1527.0200232691818</v>
      </c>
      <c r="E52" s="7">
        <v>-4493.770985606151</v>
      </c>
      <c r="F52" s="7">
        <v>-1960.0272954562297</v>
      </c>
    </row>
    <row r="53" spans="1:29" x14ac:dyDescent="0.25">
      <c r="A53" s="8" t="s">
        <v>59</v>
      </c>
      <c r="B53" s="9">
        <v>0.63605202868083188</v>
      </c>
      <c r="C53" s="9">
        <v>0.52132432098633052</v>
      </c>
      <c r="D53" s="9">
        <v>0</v>
      </c>
      <c r="E53" s="9">
        <v>0.41827085440615092</v>
      </c>
      <c r="F53" s="9">
        <v>0.68375593083189423</v>
      </c>
    </row>
    <row r="54" spans="1:29" x14ac:dyDescent="0.25">
      <c r="A54" s="8" t="s">
        <v>60</v>
      </c>
      <c r="B54" s="11">
        <v>-1.5190996537070451</v>
      </c>
      <c r="C54" s="11">
        <v>-1.8692462134811094</v>
      </c>
      <c r="D54" s="11">
        <v>0</v>
      </c>
      <c r="E54" s="11">
        <v>-2.3297906194847182</v>
      </c>
      <c r="F54" s="11">
        <v>-1.5190996537070451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-138.41745379876795</v>
      </c>
      <c r="C58" s="14">
        <v>-138.41745379876795</v>
      </c>
      <c r="D58" s="14">
        <v>-138.41745379876795</v>
      </c>
      <c r="E58" s="14">
        <v>-138.41745379876795</v>
      </c>
      <c r="F58" s="14">
        <v>-138.41745379876795</v>
      </c>
      <c r="G58" s="14">
        <v>-138.41745379876795</v>
      </c>
      <c r="H58" s="14">
        <v>-138.41745379876795</v>
      </c>
      <c r="I58" s="14">
        <v>-138.41745379876795</v>
      </c>
      <c r="J58" s="14">
        <v>-138.41745379876795</v>
      </c>
      <c r="K58" s="14">
        <v>-138.41745379876795</v>
      </c>
      <c r="L58" s="14">
        <v>-138.41745379876795</v>
      </c>
      <c r="M58" s="14">
        <v>-122.19175415225646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-274.29254620123208</v>
      </c>
      <c r="C59" s="14">
        <v>-274.29254620123208</v>
      </c>
      <c r="D59" s="14">
        <v>-274.29254620123208</v>
      </c>
      <c r="E59" s="14">
        <v>-274.29254620123208</v>
      </c>
      <c r="F59" s="14">
        <v>-274.29254620123208</v>
      </c>
      <c r="G59" s="14">
        <v>-274.29254620123208</v>
      </c>
      <c r="H59" s="14">
        <v>-274.29254620123208</v>
      </c>
      <c r="I59" s="14">
        <v>-274.29254620123208</v>
      </c>
      <c r="J59" s="14">
        <v>-274.29254620123208</v>
      </c>
      <c r="K59" s="14">
        <v>-274.29254620123208</v>
      </c>
      <c r="L59" s="14">
        <v>-274.29254620123208</v>
      </c>
      <c r="M59" s="14">
        <v>-242.13916996294085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-412.71000000000004</v>
      </c>
      <c r="C60" s="14">
        <v>-412.71000000000004</v>
      </c>
      <c r="D60" s="14">
        <v>-412.71000000000004</v>
      </c>
      <c r="E60" s="14">
        <v>-412.71000000000004</v>
      </c>
      <c r="F60" s="14">
        <v>-412.71000000000004</v>
      </c>
      <c r="G60" s="14">
        <v>-412.71000000000004</v>
      </c>
      <c r="H60" s="14">
        <v>-412.71000000000004</v>
      </c>
      <c r="I60" s="14">
        <v>-412.71000000000004</v>
      </c>
      <c r="J60" s="14">
        <v>-412.71000000000004</v>
      </c>
      <c r="K60" s="14">
        <v>-412.71000000000004</v>
      </c>
      <c r="L60" s="14">
        <v>-412.71000000000004</v>
      </c>
      <c r="M60" s="14">
        <v>-364.33092411519726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3942.1429809709484</v>
      </c>
      <c r="C64" s="25">
        <v>278.24029283249098</v>
      </c>
      <c r="D64" s="25">
        <v>280.60394920623344</v>
      </c>
      <c r="E64" s="25">
        <v>304.25509360822804</v>
      </c>
      <c r="F64" s="25">
        <v>337.18938693934791</v>
      </c>
      <c r="G64" s="25">
        <v>356.220366523297</v>
      </c>
      <c r="H64" s="25">
        <v>381.04578215389876</v>
      </c>
      <c r="I64" s="25">
        <v>404.62983915616206</v>
      </c>
      <c r="J64" s="25">
        <v>420.88166500979713</v>
      </c>
      <c r="K64" s="25">
        <v>436.48063044665417</v>
      </c>
      <c r="L64" s="25">
        <v>476.36571817894304</v>
      </c>
      <c r="M64" s="25">
        <v>529.88475977701444</v>
      </c>
      <c r="N64" s="25">
        <v>499.64908577212185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6197.8309999999992</v>
      </c>
      <c r="C68" s="25">
        <v>6197.8309999999992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3231.0800376630295</v>
      </c>
      <c r="C69" s="24">
        <v>278.24029283249098</v>
      </c>
      <c r="D69" s="24">
        <v>280.60394920623344</v>
      </c>
      <c r="E69" s="24">
        <v>304.25509360822804</v>
      </c>
      <c r="F69" s="24">
        <v>337.18938693934791</v>
      </c>
      <c r="G69" s="24">
        <v>356.220366523297</v>
      </c>
      <c r="H69" s="24">
        <v>381.04578215389876</v>
      </c>
      <c r="I69" s="24">
        <v>404.62983915616206</v>
      </c>
      <c r="J69" s="24">
        <v>420.88166500979713</v>
      </c>
      <c r="K69" s="24">
        <v>436.48063044665417</v>
      </c>
      <c r="L69" s="24">
        <v>476.36571817894304</v>
      </c>
      <c r="M69" s="24">
        <v>529.88475977701444</v>
      </c>
      <c r="N69" s="24">
        <v>499.64908577212185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6197.8309999999992</v>
      </c>
      <c r="C72" s="25">
        <v>6197.8309999999992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1527.0200232691818</v>
      </c>
      <c r="C73" s="24">
        <v>162.03587399999927</v>
      </c>
      <c r="D73" s="24">
        <v>165.27659147999924</v>
      </c>
      <c r="E73" s="24">
        <v>168.58212330959927</v>
      </c>
      <c r="F73" s="24">
        <v>171.95376577579123</v>
      </c>
      <c r="G73" s="24">
        <v>175.39284109130708</v>
      </c>
      <c r="H73" s="24">
        <v>178.9006979131332</v>
      </c>
      <c r="I73" s="24">
        <v>182.47871187139586</v>
      </c>
      <c r="J73" s="24">
        <v>186.1282861088238</v>
      </c>
      <c r="K73" s="24">
        <v>189.85085183100028</v>
      </c>
      <c r="L73" s="24">
        <v>193.64786886762028</v>
      </c>
      <c r="M73" s="24">
        <v>197.52082624497271</v>
      </c>
      <c r="N73" s="24">
        <v>177.85419316465502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3231.0800376630295</v>
      </c>
      <c r="C75" s="24">
        <v>278.24029283249098</v>
      </c>
      <c r="D75" s="24">
        <v>280.60394920623344</v>
      </c>
      <c r="E75" s="24">
        <v>304.25509360822804</v>
      </c>
      <c r="F75" s="24">
        <v>337.18938693934791</v>
      </c>
      <c r="G75" s="24">
        <v>356.220366523297</v>
      </c>
      <c r="H75" s="24">
        <v>381.04578215389876</v>
      </c>
      <c r="I75" s="24">
        <v>404.62983915616206</v>
      </c>
      <c r="J75" s="24">
        <v>420.88166500979713</v>
      </c>
      <c r="K75" s="24">
        <v>436.48063044665417</v>
      </c>
      <c r="L75" s="24">
        <v>476.36571817894304</v>
      </c>
      <c r="M75" s="24">
        <v>529.88475977701444</v>
      </c>
      <c r="N75" s="24">
        <v>499.64908577212185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6197.8309999999992</v>
      </c>
      <c r="C79" s="25">
        <v>6197.8309999999992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1527.0200232691818</v>
      </c>
      <c r="C80" s="25">
        <v>162.03587399999927</v>
      </c>
      <c r="D80" s="25">
        <v>165.27659147999924</v>
      </c>
      <c r="E80" s="25">
        <v>168.58212330959927</v>
      </c>
      <c r="F80" s="25">
        <v>171.95376577579123</v>
      </c>
      <c r="G80" s="25">
        <v>175.39284109130708</v>
      </c>
      <c r="H80" s="25">
        <v>178.9006979131332</v>
      </c>
      <c r="I80" s="25">
        <v>182.47871187139586</v>
      </c>
      <c r="J80" s="25">
        <v>186.1282861088238</v>
      </c>
      <c r="K80" s="25">
        <v>189.85085183100028</v>
      </c>
      <c r="L80" s="25">
        <v>193.64786886762028</v>
      </c>
      <c r="M80" s="25">
        <v>197.52082624497271</v>
      </c>
      <c r="N80" s="25">
        <v>177.85419316465502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4237.8037045437695</v>
      </c>
      <c r="C81" s="24">
        <v>299.10831479492776</v>
      </c>
      <c r="D81" s="24">
        <v>301.64924539670091</v>
      </c>
      <c r="E81" s="24">
        <v>327.07422562884511</v>
      </c>
      <c r="F81" s="24">
        <v>362.47859095979896</v>
      </c>
      <c r="G81" s="24">
        <v>382.93689401254426</v>
      </c>
      <c r="H81" s="24">
        <v>409.62421581544112</v>
      </c>
      <c r="I81" s="24">
        <v>434.9770770928742</v>
      </c>
      <c r="J81" s="24">
        <v>452.4477898855319</v>
      </c>
      <c r="K81" s="24">
        <v>469.21667773015321</v>
      </c>
      <c r="L81" s="24">
        <v>512.09314704236374</v>
      </c>
      <c r="M81" s="24">
        <v>569.62611676029053</v>
      </c>
      <c r="N81" s="24">
        <v>537.12276720503098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6197.8309999999992</v>
      </c>
      <c r="C85" s="27">
        <v>6197.8309999999992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0</v>
      </c>
      <c r="B89" s="7">
        <v>0</v>
      </c>
      <c r="C89" s="7">
        <v>0</v>
      </c>
      <c r="D89" s="14">
        <v>-32.053208654347699</v>
      </c>
      <c r="E89" s="7"/>
      <c r="F89" s="31">
        <v>1.283944132447185</v>
      </c>
      <c r="G89" s="14">
        <v>153</v>
      </c>
    </row>
    <row r="91" spans="1:29" s="32" customFormat="1" ht="4.5" customHeight="1" x14ac:dyDescent="0.25">
      <c r="AC91" s="33"/>
    </row>
    <row r="92" spans="1:29" x14ac:dyDescent="0.25">
      <c r="A92" s="2" t="s">
        <v>125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137927.38970806473</v>
      </c>
      <c r="C94" s="36">
        <v>113245.90833019407</v>
      </c>
      <c r="D94" s="36">
        <v>167594.52948283072</v>
      </c>
      <c r="E94" s="36">
        <v>115425.32631806307</v>
      </c>
      <c r="F94" s="36">
        <v>157669.92121769226</v>
      </c>
    </row>
    <row r="95" spans="1:29" x14ac:dyDescent="0.25">
      <c r="A95" s="8" t="s">
        <v>57</v>
      </c>
      <c r="B95" s="36">
        <v>168538.5764775305</v>
      </c>
      <c r="C95" s="36">
        <v>167523.72182890933</v>
      </c>
      <c r="D95" s="36">
        <v>0</v>
      </c>
      <c r="E95" s="36">
        <v>335118.25131174008</v>
      </c>
      <c r="F95" s="36">
        <v>168960.55411334531</v>
      </c>
    </row>
    <row r="96" spans="1:29" x14ac:dyDescent="0.25">
      <c r="A96" s="8" t="s">
        <v>58</v>
      </c>
      <c r="B96" s="36">
        <v>-30611.186769465752</v>
      </c>
      <c r="C96" s="36">
        <v>-54277.813498715259</v>
      </c>
      <c r="D96" s="36">
        <v>167594.52948283072</v>
      </c>
      <c r="E96" s="36">
        <v>-219692.92499367704</v>
      </c>
      <c r="F96" s="36">
        <v>-11290.63289565304</v>
      </c>
    </row>
    <row r="97" spans="1:29" x14ac:dyDescent="0.25">
      <c r="A97" s="8" t="s">
        <v>59</v>
      </c>
      <c r="B97" s="9">
        <v>0.81837281761100644</v>
      </c>
      <c r="C97" s="9">
        <v>0.67599923816073781</v>
      </c>
      <c r="D97" s="9">
        <v>0</v>
      </c>
      <c r="E97" s="9">
        <v>0.34443163231563279</v>
      </c>
      <c r="F97" s="9">
        <v>0.9331759240794224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16.466000000000001</v>
      </c>
      <c r="C101" s="14">
        <v>16.466000000000001</v>
      </c>
      <c r="D101" s="14">
        <v>16.466000000000001</v>
      </c>
      <c r="E101" s="14">
        <v>16.466000000000001</v>
      </c>
      <c r="F101" s="14">
        <v>16.466000000000001</v>
      </c>
      <c r="G101" s="14">
        <v>16.466000000000001</v>
      </c>
      <c r="H101" s="14">
        <v>16.466000000000001</v>
      </c>
      <c r="I101" s="14">
        <v>16.466000000000001</v>
      </c>
      <c r="J101" s="14">
        <v>16.466000000000001</v>
      </c>
      <c r="K101" s="14">
        <v>16.466000000000001</v>
      </c>
      <c r="L101" s="14">
        <v>16.466000000000001</v>
      </c>
      <c r="M101" s="14">
        <v>14.535807216885559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65876.248941778831</v>
      </c>
      <c r="C102" s="14">
        <v>65876.248941778831</v>
      </c>
      <c r="D102" s="14">
        <v>65876.248941778831</v>
      </c>
      <c r="E102" s="14">
        <v>65876.248941778831</v>
      </c>
      <c r="F102" s="14">
        <v>65876.248941778831</v>
      </c>
      <c r="G102" s="14">
        <v>65876.248941778831</v>
      </c>
      <c r="H102" s="14">
        <v>65876.248941778831</v>
      </c>
      <c r="I102" s="14">
        <v>65876.248941778831</v>
      </c>
      <c r="J102" s="14">
        <v>65876.248941778831</v>
      </c>
      <c r="K102" s="14">
        <v>65876.248941778831</v>
      </c>
      <c r="L102" s="14">
        <v>65876.248941778831</v>
      </c>
      <c r="M102" s="14">
        <v>58154.041952463151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81323.093521229923</v>
      </c>
      <c r="C103" s="14">
        <v>81323.093521229923</v>
      </c>
      <c r="D103" s="14">
        <v>81323.093521229923</v>
      </c>
      <c r="E103" s="14">
        <v>81323.093521229923</v>
      </c>
      <c r="F103" s="14">
        <v>81323.093521229923</v>
      </c>
      <c r="G103" s="14">
        <v>81323.093521229923</v>
      </c>
      <c r="H103" s="14">
        <v>81323.093521229923</v>
      </c>
      <c r="I103" s="14">
        <v>81323.093521229923</v>
      </c>
      <c r="J103" s="14">
        <v>81323.093521229923</v>
      </c>
      <c r="K103" s="14">
        <v>81323.093521229923</v>
      </c>
      <c r="L103" s="14">
        <v>81323.093521229923</v>
      </c>
      <c r="M103" s="14">
        <v>71790.162134419588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32559.525339040087</v>
      </c>
      <c r="C104" s="14">
        <v>32559.525339040087</v>
      </c>
      <c r="D104" s="14">
        <v>32559.525339040087</v>
      </c>
      <c r="E104" s="14">
        <v>32559.525339040087</v>
      </c>
      <c r="F104" s="14">
        <v>32559.525339040087</v>
      </c>
      <c r="G104" s="14">
        <v>32559.525339040087</v>
      </c>
      <c r="H104" s="14">
        <v>32559.525339040087</v>
      </c>
      <c r="I104" s="14">
        <v>32559.525339040087</v>
      </c>
      <c r="J104" s="14">
        <v>32559.525339040087</v>
      </c>
      <c r="K104" s="14">
        <v>32559.525339040087</v>
      </c>
      <c r="L104" s="14">
        <v>32559.525339040087</v>
      </c>
      <c r="M104" s="14">
        <v>28742.802344320848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41343.025197943825</v>
      </c>
      <c r="C105" s="14">
        <v>41343.025197943825</v>
      </c>
      <c r="D105" s="14">
        <v>41343.025197943825</v>
      </c>
      <c r="E105" s="14">
        <v>41343.025197943825</v>
      </c>
      <c r="F105" s="14">
        <v>41343.025197943825</v>
      </c>
      <c r="G105" s="14">
        <v>41343.025197943825</v>
      </c>
      <c r="H105" s="14">
        <v>41343.025197943825</v>
      </c>
      <c r="I105" s="14">
        <v>41343.025197943825</v>
      </c>
      <c r="J105" s="14">
        <v>41343.025197943825</v>
      </c>
      <c r="K105" s="14">
        <v>41343.025197943825</v>
      </c>
      <c r="L105" s="14">
        <v>41343.025197943825</v>
      </c>
      <c r="M105" s="14">
        <v>36496.674604649175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221101.89300000001</v>
      </c>
      <c r="C106" s="14">
        <v>221101.89300000001</v>
      </c>
      <c r="D106" s="14">
        <v>221101.89300000001</v>
      </c>
      <c r="E106" s="14">
        <v>221101.89300000001</v>
      </c>
      <c r="F106" s="14">
        <v>221101.89300000001</v>
      </c>
      <c r="G106" s="14">
        <v>221101.89300000001</v>
      </c>
      <c r="H106" s="14">
        <v>221101.89300000001</v>
      </c>
      <c r="I106" s="14">
        <v>221101.89300000001</v>
      </c>
      <c r="J106" s="14">
        <v>221101.89300000001</v>
      </c>
      <c r="K106" s="14">
        <v>221101.89300000001</v>
      </c>
      <c r="L106" s="14">
        <v>221101.89300000001</v>
      </c>
      <c r="M106" s="14">
        <v>195183.68103585925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-138.41745379876795</v>
      </c>
      <c r="C109" s="14">
        <v>-138.41745379876795</v>
      </c>
      <c r="D109" s="14">
        <v>-138.41745379876795</v>
      </c>
      <c r="E109" s="14">
        <v>-138.41745379876795</v>
      </c>
      <c r="F109" s="14">
        <v>-138.41745379876795</v>
      </c>
      <c r="G109" s="14">
        <v>-138.41745379876795</v>
      </c>
      <c r="H109" s="14">
        <v>-138.41745379876795</v>
      </c>
      <c r="I109" s="14">
        <v>-138.41745379876795</v>
      </c>
      <c r="J109" s="14">
        <v>-138.41745379876795</v>
      </c>
      <c r="K109" s="14">
        <v>-138.41745379876795</v>
      </c>
      <c r="L109" s="14">
        <v>-138.41745379876795</v>
      </c>
      <c r="M109" s="14">
        <v>-122.19175415225646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-274.29254620123208</v>
      </c>
      <c r="C110" s="14">
        <v>-274.29254620123208</v>
      </c>
      <c r="D110" s="14">
        <v>-274.29254620123208</v>
      </c>
      <c r="E110" s="14">
        <v>-274.29254620123208</v>
      </c>
      <c r="F110" s="14">
        <v>-274.29254620123208</v>
      </c>
      <c r="G110" s="14">
        <v>-274.29254620123208</v>
      </c>
      <c r="H110" s="14">
        <v>-274.29254620123208</v>
      </c>
      <c r="I110" s="14">
        <v>-274.29254620123208</v>
      </c>
      <c r="J110" s="14">
        <v>-274.29254620123208</v>
      </c>
      <c r="K110" s="14">
        <v>-274.29254620123208</v>
      </c>
      <c r="L110" s="14">
        <v>-274.29254620123208</v>
      </c>
      <c r="M110" s="14">
        <v>-242.13916996294085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-412.71000000000004</v>
      </c>
      <c r="C111" s="14">
        <v>-412.71000000000004</v>
      </c>
      <c r="D111" s="14">
        <v>-412.71000000000004</v>
      </c>
      <c r="E111" s="14">
        <v>-412.71000000000004</v>
      </c>
      <c r="F111" s="14">
        <v>-412.71000000000004</v>
      </c>
      <c r="G111" s="14">
        <v>-412.71000000000004</v>
      </c>
      <c r="H111" s="14">
        <v>-412.71000000000004</v>
      </c>
      <c r="I111" s="14">
        <v>-412.71000000000004</v>
      </c>
      <c r="J111" s="14">
        <v>-412.71000000000004</v>
      </c>
      <c r="K111" s="14">
        <v>-412.71000000000004</v>
      </c>
      <c r="L111" s="14">
        <v>-412.71000000000004</v>
      </c>
      <c r="M111" s="14">
        <v>-364.33092411519726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137927.38970806473</v>
      </c>
      <c r="C115" s="40">
        <v>9965.3211670884484</v>
      </c>
      <c r="D115" s="40">
        <v>10158.747310931876</v>
      </c>
      <c r="E115" s="40">
        <v>10974.217811176719</v>
      </c>
      <c r="F115" s="40">
        <v>11621.45696227468</v>
      </c>
      <c r="G115" s="40">
        <v>12038.229321689198</v>
      </c>
      <c r="H115" s="40">
        <v>13657.803560477323</v>
      </c>
      <c r="I115" s="40">
        <v>14312.273517956313</v>
      </c>
      <c r="J115" s="40">
        <v>14793.020344534727</v>
      </c>
      <c r="K115" s="40">
        <v>15370.200861199362</v>
      </c>
      <c r="L115" s="40">
        <v>16476.727720599665</v>
      </c>
      <c r="M115" s="40">
        <v>18048.087054453172</v>
      </c>
      <c r="N115" s="40">
        <v>16979.249611575793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5626.3684775304937</v>
      </c>
      <c r="C116" s="40">
        <v>397.11456949387542</v>
      </c>
      <c r="D116" s="40">
        <v>400.48806502083448</v>
      </c>
      <c r="E116" s="40">
        <v>434.24383034016569</v>
      </c>
      <c r="F116" s="40">
        <v>481.24884023514323</v>
      </c>
      <c r="G116" s="40">
        <v>508.41053988543973</v>
      </c>
      <c r="H116" s="40">
        <v>543.84226740517784</v>
      </c>
      <c r="I116" s="40">
        <v>577.50228317079939</v>
      </c>
      <c r="J116" s="40">
        <v>600.69747449861018</v>
      </c>
      <c r="K116" s="40">
        <v>622.9608799204002</v>
      </c>
      <c r="L116" s="40">
        <v>679.88631398601513</v>
      </c>
      <c r="M116" s="40">
        <v>756.27061816994569</v>
      </c>
      <c r="N116" s="40">
        <v>713.11717499470194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162912.20800000001</v>
      </c>
      <c r="C119" s="40">
        <v>162912.20800000001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113245.90833019407</v>
      </c>
      <c r="C120" s="41">
        <v>9965.3211670884484</v>
      </c>
      <c r="D120" s="41">
        <v>10158.747310931876</v>
      </c>
      <c r="E120" s="41">
        <v>10974.217811176719</v>
      </c>
      <c r="F120" s="41">
        <v>11621.45696227468</v>
      </c>
      <c r="G120" s="41">
        <v>12038.229321689198</v>
      </c>
      <c r="H120" s="41">
        <v>13657.803560477323</v>
      </c>
      <c r="I120" s="41">
        <v>14312.273517956313</v>
      </c>
      <c r="J120" s="41">
        <v>14793.020344534727</v>
      </c>
      <c r="K120" s="41">
        <v>15370.200861199362</v>
      </c>
      <c r="L120" s="41">
        <v>16476.727720599665</v>
      </c>
      <c r="M120" s="41">
        <v>18048.087054453172</v>
      </c>
      <c r="N120" s="41">
        <v>16979.249611575793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4611.513828909312</v>
      </c>
      <c r="C121" s="40">
        <v>397.11456949387542</v>
      </c>
      <c r="D121" s="40">
        <v>400.48806502083448</v>
      </c>
      <c r="E121" s="40">
        <v>434.24383034016569</v>
      </c>
      <c r="F121" s="40">
        <v>481.24884023514323</v>
      </c>
      <c r="G121" s="40">
        <v>508.41053988543973</v>
      </c>
      <c r="H121" s="40">
        <v>543.84226740517784</v>
      </c>
      <c r="I121" s="40">
        <v>577.50228317079939</v>
      </c>
      <c r="J121" s="40">
        <v>600.69747449861018</v>
      </c>
      <c r="K121" s="40">
        <v>622.9608799204002</v>
      </c>
      <c r="L121" s="40">
        <v>679.88631398601513</v>
      </c>
      <c r="M121" s="40">
        <v>756.27061816994569</v>
      </c>
      <c r="N121" s="40">
        <v>713.11717499470194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162912.20800000001</v>
      </c>
      <c r="C123" s="40">
        <v>162912.20800000001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167594.52948283072</v>
      </c>
      <c r="C124" s="41">
        <v>17783.870315092809</v>
      </c>
      <c r="D124" s="41">
        <v>18139.547721394665</v>
      </c>
      <c r="E124" s="41">
        <v>18502.338675822557</v>
      </c>
      <c r="F124" s="41">
        <v>18872.385449339006</v>
      </c>
      <c r="G124" s="41">
        <v>19249.833158325786</v>
      </c>
      <c r="H124" s="41">
        <v>19634.829821492302</v>
      </c>
      <c r="I124" s="41">
        <v>20027.526417922149</v>
      </c>
      <c r="J124" s="41">
        <v>20428.076946280591</v>
      </c>
      <c r="K124" s="41">
        <v>20836.638485206204</v>
      </c>
      <c r="L124" s="41">
        <v>21253.371254910329</v>
      </c>
      <c r="M124" s="41">
        <v>21678.438680008538</v>
      </c>
      <c r="N124" s="41">
        <v>19519.97312789947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113245.90833019407</v>
      </c>
      <c r="C126" s="41">
        <v>9965.3211670884484</v>
      </c>
      <c r="D126" s="41">
        <v>10158.747310931876</v>
      </c>
      <c r="E126" s="41">
        <v>10974.217811176719</v>
      </c>
      <c r="F126" s="41">
        <v>11621.45696227468</v>
      </c>
      <c r="G126" s="41">
        <v>12038.229321689198</v>
      </c>
      <c r="H126" s="41">
        <v>13657.803560477323</v>
      </c>
      <c r="I126" s="41">
        <v>14312.273517956313</v>
      </c>
      <c r="J126" s="41">
        <v>14793.020344534727</v>
      </c>
      <c r="K126" s="41">
        <v>15370.200861199362</v>
      </c>
      <c r="L126" s="41">
        <v>16476.727720599665</v>
      </c>
      <c r="M126" s="41">
        <v>18048.087054453172</v>
      </c>
      <c r="N126" s="41">
        <v>16979.249611575793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2179.4179878689997</v>
      </c>
      <c r="C127" s="40">
        <v>231.26343668999897</v>
      </c>
      <c r="D127" s="40">
        <v>235.88870542379894</v>
      </c>
      <c r="E127" s="40">
        <v>240.60647953227496</v>
      </c>
      <c r="F127" s="40">
        <v>245.41860912292043</v>
      </c>
      <c r="G127" s="40">
        <v>250.32698130537884</v>
      </c>
      <c r="H127" s="40">
        <v>255.33352093148642</v>
      </c>
      <c r="I127" s="40">
        <v>260.44019135011615</v>
      </c>
      <c r="J127" s="40">
        <v>265.64899517711848</v>
      </c>
      <c r="K127" s="40">
        <v>270.96197508066086</v>
      </c>
      <c r="L127" s="40">
        <v>276.38121458227408</v>
      </c>
      <c r="M127" s="40">
        <v>281.90883887391959</v>
      </c>
      <c r="N127" s="40">
        <v>253.83991165428728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4611.513828909312</v>
      </c>
      <c r="C128" s="40">
        <v>397.11456949387542</v>
      </c>
      <c r="D128" s="40">
        <v>400.48806502083448</v>
      </c>
      <c r="E128" s="40">
        <v>434.24383034016569</v>
      </c>
      <c r="F128" s="40">
        <v>481.24884023514323</v>
      </c>
      <c r="G128" s="40">
        <v>508.41053988543973</v>
      </c>
      <c r="H128" s="40">
        <v>543.84226740517784</v>
      </c>
      <c r="I128" s="40">
        <v>577.50228317079939</v>
      </c>
      <c r="J128" s="40">
        <v>600.69747449861018</v>
      </c>
      <c r="K128" s="40">
        <v>622.9608799204002</v>
      </c>
      <c r="L128" s="40">
        <v>679.88631398601513</v>
      </c>
      <c r="M128" s="40">
        <v>756.27061816994569</v>
      </c>
      <c r="N128" s="40">
        <v>713.11717499470194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162912.20800000001</v>
      </c>
      <c r="C130" s="40">
        <v>162912.20800000001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167594.52948283072</v>
      </c>
      <c r="C131" s="40">
        <v>17783.870315092809</v>
      </c>
      <c r="D131" s="40">
        <v>18139.547721394665</v>
      </c>
      <c r="E131" s="40">
        <v>18502.338675822557</v>
      </c>
      <c r="F131" s="40">
        <v>18872.385449339006</v>
      </c>
      <c r="G131" s="40">
        <v>19249.833158325786</v>
      </c>
      <c r="H131" s="40">
        <v>19634.829821492302</v>
      </c>
      <c r="I131" s="40">
        <v>20027.526417922149</v>
      </c>
      <c r="J131" s="40">
        <v>20428.076946280591</v>
      </c>
      <c r="K131" s="40">
        <v>20836.638485206204</v>
      </c>
      <c r="L131" s="40">
        <v>21253.371254910329</v>
      </c>
      <c r="M131" s="40">
        <v>21678.438680008538</v>
      </c>
      <c r="N131" s="40">
        <v>19519.97312789947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151621.57510434696</v>
      </c>
      <c r="C132" s="41">
        <v>10954.897276476482</v>
      </c>
      <c r="D132" s="41">
        <v>11167.606943294908</v>
      </c>
      <c r="E132" s="41">
        <v>12064.033214954186</v>
      </c>
      <c r="F132" s="41">
        <v>12775.172923828666</v>
      </c>
      <c r="G132" s="41">
        <v>13233.146744695036</v>
      </c>
      <c r="H132" s="41">
        <v>15014.057771971211</v>
      </c>
      <c r="I132" s="41">
        <v>15733.385123773041</v>
      </c>
      <c r="J132" s="41">
        <v>16261.800337362954</v>
      </c>
      <c r="K132" s="41">
        <v>16896.308931558135</v>
      </c>
      <c r="L132" s="41">
        <v>18112.49134970516</v>
      </c>
      <c r="M132" s="41">
        <v>19839.648640904063</v>
      </c>
      <c r="N132" s="41">
        <v>18664.68334558907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6048.3461133452811</v>
      </c>
      <c r="C133" s="40">
        <v>426.89816220591604</v>
      </c>
      <c r="D133" s="40">
        <v>430.52466989739708</v>
      </c>
      <c r="E133" s="40">
        <v>466.81211761567812</v>
      </c>
      <c r="F133" s="40">
        <v>517.34250325277901</v>
      </c>
      <c r="G133" s="40">
        <v>546.54133037684767</v>
      </c>
      <c r="H133" s="40">
        <v>584.6304374605661</v>
      </c>
      <c r="I133" s="40">
        <v>620.81495440860931</v>
      </c>
      <c r="J133" s="40">
        <v>645.74978508600589</v>
      </c>
      <c r="K133" s="40">
        <v>669.68294591443021</v>
      </c>
      <c r="L133" s="40">
        <v>730.87778753496627</v>
      </c>
      <c r="M133" s="40">
        <v>812.99091453269159</v>
      </c>
      <c r="N133" s="40">
        <v>766.60096311930454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162912.20800000001</v>
      </c>
      <c r="C136" s="42">
        <v>162912.20800000001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DD14F-760F-4E7C-997D-CDB95BD54EDB}">
  <dimension ref="A2:AD136"/>
  <sheetViews>
    <sheetView showGridLines="0" zoomScale="90" zoomScaleNormal="90" workbookViewId="0">
      <selection sqref="A1:XFD1"/>
    </sheetView>
  </sheetViews>
  <sheetFormatPr defaultColWidth="9.140625" defaultRowHeight="15" x14ac:dyDescent="0.25"/>
  <cols>
    <col min="1" max="1" customWidth="true" width="41.0" collapsed="false"/>
    <col min="2" max="2" customWidth="true" width="21.5703125" collapsed="false"/>
    <col min="3" max="3" customWidth="true" width="21.42578125" collapsed="false"/>
    <col min="4" max="4" customWidth="true" width="20.140625" collapsed="false"/>
    <col min="5" max="5" customWidth="true" width="20.5703125" collapsed="false"/>
    <col min="6" max="6" customWidth="true" width="19.5703125" collapsed="false"/>
    <col min="7" max="7" customWidth="true" width="11.85546875" collapsed="false"/>
    <col min="8" max="8" customWidth="true" width="10.7109375" collapsed="false"/>
    <col min="9" max="20" customWidth="true" width="9.140625" collapsed="false"/>
    <col min="21" max="22" customWidth="true" width="11.28515625" collapsed="false"/>
    <col min="23" max="25" customWidth="true" width="10.5703125" collapsed="false"/>
    <col min="26" max="26" bestFit="true" customWidth="true" width="10.5703125" collapsed="false"/>
    <col min="27" max="27" customWidth="true" width="10.140625" collapsed="false"/>
    <col min="29" max="29" style="1" width="9.140625" collapsed="false"/>
  </cols>
  <sheetData>
    <row r="2" spans="1:29" x14ac:dyDescent="0.25">
      <c r="A2" s="2" t="s">
        <v>126</v>
      </c>
    </row>
    <row r="3" spans="1:29" x14ac:dyDescent="0.25">
      <c r="A3" s="3"/>
      <c r="B3" s="4" t="s">
        <v>51</v>
      </c>
      <c r="C3" s="5" t="s">
        <v>52</v>
      </c>
      <c r="D3" s="5" t="s">
        <v>53</v>
      </c>
      <c r="E3" s="5" t="s">
        <v>54</v>
      </c>
      <c r="F3" s="5" t="s">
        <v>55</v>
      </c>
    </row>
    <row r="4" spans="1:29" x14ac:dyDescent="0.25">
      <c r="A4" s="6" t="s">
        <v>56</v>
      </c>
      <c r="B4" s="7">
        <v>298226.26473706565</v>
      </c>
      <c r="C4" s="7">
        <v>273741.41320988006</v>
      </c>
      <c r="D4" s="7">
        <v>648974.08834835107</v>
      </c>
      <c r="E4" s="7">
        <v>273741.41320988006</v>
      </c>
      <c r="F4" s="7">
        <v>328048.89121077221</v>
      </c>
    </row>
    <row r="5" spans="1:29" x14ac:dyDescent="0.25">
      <c r="A5" s="8" t="s">
        <v>57</v>
      </c>
      <c r="B5" s="7">
        <v>173519.611</v>
      </c>
      <c r="C5" s="7">
        <v>173519.611</v>
      </c>
      <c r="D5" s="7">
        <v>0</v>
      </c>
      <c r="E5" s="7">
        <v>822493.6993483511</v>
      </c>
      <c r="F5" s="7">
        <v>173519.611</v>
      </c>
    </row>
    <row r="6" spans="1:29" x14ac:dyDescent="0.25">
      <c r="A6" s="8" t="s">
        <v>58</v>
      </c>
      <c r="B6" s="7">
        <v>124706.65373706564</v>
      </c>
      <c r="C6" s="7">
        <v>100221.80220988006</v>
      </c>
      <c r="D6" s="7">
        <v>648974.08834835107</v>
      </c>
      <c r="E6" s="7">
        <v>-548752.28613847098</v>
      </c>
      <c r="F6" s="7">
        <v>154529.28021077221</v>
      </c>
    </row>
    <row r="7" spans="1:29" x14ac:dyDescent="0.25">
      <c r="A7" s="8" t="s">
        <v>59</v>
      </c>
      <c r="B7" s="9">
        <v>1.7186891038907737</v>
      </c>
      <c r="C7" s="9">
        <v>1.5775819899105241</v>
      </c>
      <c r="D7" s="9">
        <v>0</v>
      </c>
      <c r="E7" s="9">
        <v>0.33281885736846506</v>
      </c>
      <c r="F7" s="9">
        <v>1.890558014279851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9" x14ac:dyDescent="0.25">
      <c r="A8" s="8" t="s">
        <v>60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10" spans="1:29" s="2" customFormat="1" x14ac:dyDescent="0.25">
      <c r="A10" s="121" t="s">
        <v>61</v>
      </c>
      <c r="B10" s="12">
        <v>2020</v>
      </c>
      <c r="C10" s="12">
        <v>2021</v>
      </c>
      <c r="D10" s="12">
        <v>2022</v>
      </c>
      <c r="E10" s="12">
        <v>2023</v>
      </c>
      <c r="F10" s="12">
        <v>2024</v>
      </c>
      <c r="G10" s="12">
        <v>2025</v>
      </c>
      <c r="H10" s="12">
        <v>2026</v>
      </c>
      <c r="I10" s="12">
        <v>2027</v>
      </c>
      <c r="J10" s="12">
        <v>2028</v>
      </c>
      <c r="K10" s="12">
        <v>2029</v>
      </c>
      <c r="L10" s="12">
        <v>2030</v>
      </c>
      <c r="M10" s="12">
        <v>2031</v>
      </c>
      <c r="N10" s="12">
        <v>2032</v>
      </c>
      <c r="O10" s="12">
        <v>2033</v>
      </c>
      <c r="P10" s="12">
        <v>2034</v>
      </c>
      <c r="Q10" s="12">
        <v>2035</v>
      </c>
      <c r="R10" s="12">
        <v>2036</v>
      </c>
      <c r="S10" s="12">
        <v>2037</v>
      </c>
      <c r="T10" s="12">
        <v>2038</v>
      </c>
      <c r="U10" s="12">
        <v>2039</v>
      </c>
      <c r="V10" s="12">
        <v>2040</v>
      </c>
      <c r="W10" s="12">
        <v>2041</v>
      </c>
      <c r="X10" s="12">
        <v>2042</v>
      </c>
      <c r="Y10" s="12">
        <v>2043</v>
      </c>
      <c r="Z10" s="12">
        <v>2044</v>
      </c>
      <c r="AC10" s="13"/>
    </row>
    <row r="11" spans="1:29" x14ac:dyDescent="0.25">
      <c r="A11" s="8" t="s">
        <v>62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9" x14ac:dyDescent="0.25">
      <c r="A12" s="8" t="s">
        <v>63</v>
      </c>
      <c r="B12" s="14">
        <v>243076.15931741547</v>
      </c>
      <c r="C12" s="14">
        <v>243076.15931741547</v>
      </c>
      <c r="D12" s="14">
        <v>243076.15931741547</v>
      </c>
      <c r="E12" s="14">
        <v>243076.15931741547</v>
      </c>
      <c r="F12" s="14">
        <v>243076.15931741547</v>
      </c>
      <c r="G12" s="14">
        <v>155017.32433356289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</row>
    <row r="13" spans="1:29" x14ac:dyDescent="0.25">
      <c r="A13" s="8" t="s">
        <v>64</v>
      </c>
      <c r="B13" s="14">
        <v>291578.64811001718</v>
      </c>
      <c r="C13" s="14">
        <v>291578.64811001718</v>
      </c>
      <c r="D13" s="14">
        <v>291578.64811001718</v>
      </c>
      <c r="E13" s="14">
        <v>291578.64811001718</v>
      </c>
      <c r="F13" s="14">
        <v>291578.64811001718</v>
      </c>
      <c r="G13" s="14">
        <v>185948.88939227181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9" x14ac:dyDescent="0.25">
      <c r="A14" s="8" t="s">
        <v>65</v>
      </c>
      <c r="B14" s="14">
        <v>500804.15144443762</v>
      </c>
      <c r="C14" s="14">
        <v>500804.15144443762</v>
      </c>
      <c r="D14" s="14">
        <v>500804.15144443762</v>
      </c>
      <c r="E14" s="14">
        <v>500804.15144443762</v>
      </c>
      <c r="F14" s="14">
        <v>500804.15144443762</v>
      </c>
      <c r="G14" s="14">
        <v>319378.58402099164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9" x14ac:dyDescent="0.25">
      <c r="A15" s="8" t="s">
        <v>66</v>
      </c>
      <c r="B15" s="14">
        <v>564006.0411281354</v>
      </c>
      <c r="C15" s="14">
        <v>564006.0411281354</v>
      </c>
      <c r="D15" s="14">
        <v>564006.0411281354</v>
      </c>
      <c r="E15" s="14">
        <v>564006.0411281354</v>
      </c>
      <c r="F15" s="14">
        <v>564006.0411281354</v>
      </c>
      <c r="G15" s="14">
        <v>359684.42009765166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9" s="16" customFormat="1" x14ac:dyDescent="0.25">
      <c r="A16" s="8" t="s">
        <v>67</v>
      </c>
      <c r="B16" s="14">
        <v>1599465</v>
      </c>
      <c r="C16" s="14">
        <v>1599465</v>
      </c>
      <c r="D16" s="14">
        <v>1599465</v>
      </c>
      <c r="E16" s="14">
        <v>1599465</v>
      </c>
      <c r="F16" s="14">
        <v>1599465</v>
      </c>
      <c r="G16" s="14">
        <v>1020029.2178444745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5"/>
      <c r="AC16" s="17"/>
    </row>
    <row r="17" spans="1:30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30" x14ac:dyDescent="0.25">
      <c r="C18" s="19"/>
    </row>
    <row r="19" spans="1:30" s="23" customFormat="1" x14ac:dyDescent="0.25">
      <c r="A19" s="20" t="s">
        <v>68</v>
      </c>
      <c r="B19" s="20" t="s">
        <v>69</v>
      </c>
      <c r="C19" s="21">
        <v>2020</v>
      </c>
      <c r="D19" s="21">
        <v>2021</v>
      </c>
      <c r="E19" s="21">
        <v>2022</v>
      </c>
      <c r="F19" s="21">
        <v>2023</v>
      </c>
      <c r="G19" s="21">
        <v>2024</v>
      </c>
      <c r="H19" s="21">
        <v>2025</v>
      </c>
      <c r="I19" s="21">
        <v>2026</v>
      </c>
      <c r="J19" s="21">
        <v>2027</v>
      </c>
      <c r="K19" s="21">
        <v>2028</v>
      </c>
      <c r="L19" s="21">
        <v>2029</v>
      </c>
      <c r="M19" s="21">
        <v>2030</v>
      </c>
      <c r="N19" s="21">
        <v>2031</v>
      </c>
      <c r="O19" s="21">
        <v>2032</v>
      </c>
      <c r="P19" s="21">
        <v>2033</v>
      </c>
      <c r="Q19" s="21">
        <v>2034</v>
      </c>
      <c r="R19" s="21">
        <v>2035</v>
      </c>
      <c r="S19" s="21">
        <v>2036</v>
      </c>
      <c r="T19" s="21">
        <v>2037</v>
      </c>
      <c r="U19" s="21">
        <v>2038</v>
      </c>
      <c r="V19" s="21">
        <v>2039</v>
      </c>
      <c r="W19" s="21">
        <v>2040</v>
      </c>
      <c r="X19" s="21">
        <v>2041</v>
      </c>
      <c r="Y19" s="21">
        <v>2042</v>
      </c>
      <c r="Z19" s="21">
        <v>2043</v>
      </c>
      <c r="AA19" s="21">
        <v>2044</v>
      </c>
      <c r="AB19" s="20"/>
      <c r="AC19" s="22"/>
      <c r="AD19" s="20"/>
    </row>
    <row r="20" spans="1:30" s="16" customFormat="1" x14ac:dyDescent="0.25">
      <c r="A20" s="16" t="s">
        <v>70</v>
      </c>
      <c r="B20" s="24">
        <v>298226.26473706565</v>
      </c>
      <c r="C20" s="24">
        <v>47978.391346652628</v>
      </c>
      <c r="D20" s="24">
        <v>49251.655191150414</v>
      </c>
      <c r="E20" s="24">
        <v>54968.078572846644</v>
      </c>
      <c r="F20" s="24">
        <v>59300.254844148621</v>
      </c>
      <c r="G20" s="24">
        <v>62086.943595242818</v>
      </c>
      <c r="H20" s="24">
        <v>47563.07104135675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C20" s="17"/>
    </row>
    <row r="21" spans="1:30" x14ac:dyDescent="0.25">
      <c r="A21" t="s">
        <v>71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</row>
    <row r="22" spans="1:30" x14ac:dyDescent="0.25">
      <c r="A22" t="s">
        <v>72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</row>
    <row r="23" spans="1:30" x14ac:dyDescent="0.25">
      <c r="A23" t="s">
        <v>73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</row>
    <row r="24" spans="1:30" x14ac:dyDescent="0.25">
      <c r="A24" t="s">
        <v>74</v>
      </c>
      <c r="B24" s="25">
        <v>173519.611</v>
      </c>
      <c r="C24" s="25">
        <v>173519.611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</row>
    <row r="25" spans="1:30" s="16" customFormat="1" x14ac:dyDescent="0.25">
      <c r="A25" s="16" t="s">
        <v>75</v>
      </c>
      <c r="B25" s="24">
        <v>273741.41320988006</v>
      </c>
      <c r="C25" s="24">
        <v>47978.391346652628</v>
      </c>
      <c r="D25" s="24">
        <v>49251.655191150414</v>
      </c>
      <c r="E25" s="24">
        <v>54968.078572846644</v>
      </c>
      <c r="F25" s="24">
        <v>59300.254844148621</v>
      </c>
      <c r="G25" s="24">
        <v>62086.943595242818</v>
      </c>
      <c r="H25" s="24">
        <v>47563.07104135675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C25" s="17"/>
    </row>
    <row r="26" spans="1:30" x14ac:dyDescent="0.25">
      <c r="A26" t="s">
        <v>76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30" x14ac:dyDescent="0.25">
      <c r="A27" t="s">
        <v>77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30" x14ac:dyDescent="0.25">
      <c r="A28" t="s">
        <v>78</v>
      </c>
      <c r="B28" s="25">
        <v>173519.611</v>
      </c>
      <c r="C28" s="25">
        <v>173519.611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30" s="16" customFormat="1" x14ac:dyDescent="0.25">
      <c r="A29" s="16" t="s">
        <v>79</v>
      </c>
      <c r="B29" s="24">
        <v>648974.08834835107</v>
      </c>
      <c r="C29" s="24">
        <v>127466.91357685636</v>
      </c>
      <c r="D29" s="24">
        <v>130016.25184839347</v>
      </c>
      <c r="E29" s="24">
        <v>132616.57688536137</v>
      </c>
      <c r="F29" s="24">
        <v>135268.90842306855</v>
      </c>
      <c r="G29" s="24">
        <v>137974.28659152993</v>
      </c>
      <c r="H29" s="24">
        <v>89750.360093718729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C29" s="17"/>
    </row>
    <row r="30" spans="1:30" x14ac:dyDescent="0.25">
      <c r="A30" t="s">
        <v>80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30" s="16" customFormat="1" x14ac:dyDescent="0.25">
      <c r="A31" s="16" t="s">
        <v>81</v>
      </c>
      <c r="B31" s="24">
        <v>273741.41320988006</v>
      </c>
      <c r="C31" s="24">
        <v>47978.391346652628</v>
      </c>
      <c r="D31" s="24">
        <v>49251.655191150414</v>
      </c>
      <c r="E31" s="24">
        <v>54968.078572846644</v>
      </c>
      <c r="F31" s="24">
        <v>59300.254844148621</v>
      </c>
      <c r="G31" s="24">
        <v>62086.943595242818</v>
      </c>
      <c r="H31" s="24">
        <v>47563.07104135675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C31" s="17"/>
    </row>
    <row r="32" spans="1:30" x14ac:dyDescent="0.25">
      <c r="A32" t="s">
        <v>82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9" x14ac:dyDescent="0.25">
      <c r="A33" t="s">
        <v>83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9" x14ac:dyDescent="0.25">
      <c r="A34" t="s">
        <v>84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9" x14ac:dyDescent="0.25">
      <c r="A35" t="s">
        <v>85</v>
      </c>
      <c r="B35" s="25">
        <v>173519.611</v>
      </c>
      <c r="C35" s="25">
        <v>173519.611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9" x14ac:dyDescent="0.25">
      <c r="A36" t="s">
        <v>86</v>
      </c>
      <c r="B36" s="25">
        <v>648974.08834835107</v>
      </c>
      <c r="C36" s="25">
        <v>127466.91357685636</v>
      </c>
      <c r="D36" s="25">
        <v>130016.25184839347</v>
      </c>
      <c r="E36" s="25">
        <v>132616.57688536137</v>
      </c>
      <c r="F36" s="25">
        <v>135268.90842306855</v>
      </c>
      <c r="G36" s="25">
        <v>137974.28659152993</v>
      </c>
      <c r="H36" s="25">
        <v>89750.360093718729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</row>
    <row r="37" spans="1:29" s="16" customFormat="1" x14ac:dyDescent="0.25">
      <c r="A37" s="16" t="s">
        <v>87</v>
      </c>
      <c r="B37" s="24">
        <v>328048.89121077221</v>
      </c>
      <c r="C37" s="24">
        <v>52776.230481317893</v>
      </c>
      <c r="D37" s="24">
        <v>54176.820710265463</v>
      </c>
      <c r="E37" s="24">
        <v>60464.886430131315</v>
      </c>
      <c r="F37" s="24">
        <v>65230.280328563487</v>
      </c>
      <c r="G37" s="24">
        <v>68295.637954767109</v>
      </c>
      <c r="H37" s="24">
        <v>52319.378145492432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C37" s="17"/>
    </row>
    <row r="38" spans="1:29" x14ac:dyDescent="0.25">
      <c r="A38" t="s">
        <v>88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9" x14ac:dyDescent="0.25">
      <c r="A39" t="s">
        <v>89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</row>
    <row r="40" spans="1:29" x14ac:dyDescent="0.25">
      <c r="A40" t="s">
        <v>90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</row>
    <row r="41" spans="1:29" s="26" customFormat="1" x14ac:dyDescent="0.25">
      <c r="A41" s="26" t="s">
        <v>91</v>
      </c>
      <c r="B41" s="27">
        <v>173519.611</v>
      </c>
      <c r="C41" s="27">
        <v>173519.611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C41" s="28"/>
    </row>
    <row r="44" spans="1:29" x14ac:dyDescent="0.25">
      <c r="A44" s="29" t="s">
        <v>92</v>
      </c>
      <c r="B44" s="29" t="s">
        <v>93</v>
      </c>
      <c r="C44" s="29" t="s">
        <v>94</v>
      </c>
      <c r="D44" s="29" t="s">
        <v>95</v>
      </c>
      <c r="E44" s="29" t="s">
        <v>96</v>
      </c>
      <c r="F44" s="29" t="s">
        <v>97</v>
      </c>
      <c r="G44" s="29" t="s">
        <v>98</v>
      </c>
    </row>
    <row r="45" spans="1:29" x14ac:dyDescent="0.25">
      <c r="A45" s="7">
        <v>0</v>
      </c>
      <c r="B45" s="7">
        <v>0</v>
      </c>
      <c r="C45" s="7">
        <v>0</v>
      </c>
      <c r="D45" s="14">
        <v>772.2982372254603</v>
      </c>
      <c r="E45" s="30">
        <v>0</v>
      </c>
      <c r="F45" s="31">
        <v>5.6377315026239865</v>
      </c>
      <c r="G45" s="14">
        <v>11676</v>
      </c>
    </row>
    <row r="47" spans="1:29" s="32" customFormat="1" ht="4.5" customHeight="1" x14ac:dyDescent="0.25">
      <c r="AC47" s="33"/>
    </row>
    <row r="48" spans="1:29" x14ac:dyDescent="0.25">
      <c r="A48" s="2" t="s">
        <v>127</v>
      </c>
    </row>
    <row r="49" spans="1:29" x14ac:dyDescent="0.25">
      <c r="A49" s="3"/>
      <c r="B49" s="4" t="s">
        <v>51</v>
      </c>
      <c r="C49" s="5" t="s">
        <v>52</v>
      </c>
      <c r="D49" s="5" t="s">
        <v>53</v>
      </c>
      <c r="E49" s="5" t="s">
        <v>54</v>
      </c>
      <c r="F49" s="5" t="s">
        <v>55</v>
      </c>
    </row>
    <row r="50" spans="1:29" x14ac:dyDescent="0.25">
      <c r="A50" s="6" t="s">
        <v>56</v>
      </c>
      <c r="B50" s="7">
        <v>50701.8375769173</v>
      </c>
      <c r="C50" s="7">
        <v>46602.731653612529</v>
      </c>
      <c r="D50" s="7">
        <v>24999.491165010244</v>
      </c>
      <c r="E50" s="7">
        <v>46602.731653612529</v>
      </c>
      <c r="F50" s="7">
        <v>54504.475395186106</v>
      </c>
    </row>
    <row r="51" spans="1:29" x14ac:dyDescent="0.25">
      <c r="A51" s="8" t="s">
        <v>57</v>
      </c>
      <c r="B51" s="7">
        <v>94988.160000000003</v>
      </c>
      <c r="C51" s="7">
        <v>94988.160000000003</v>
      </c>
      <c r="D51" s="7">
        <v>0</v>
      </c>
      <c r="E51" s="7">
        <v>119987.65116501025</v>
      </c>
      <c r="F51" s="7">
        <v>94988.160000000003</v>
      </c>
    </row>
    <row r="52" spans="1:29" x14ac:dyDescent="0.25">
      <c r="A52" s="8" t="s">
        <v>58</v>
      </c>
      <c r="B52" s="7">
        <v>-44286.322423082704</v>
      </c>
      <c r="C52" s="7">
        <v>-48385.428346387474</v>
      </c>
      <c r="D52" s="7">
        <v>24999.491165010244</v>
      </c>
      <c r="E52" s="7">
        <v>-73384.919511397718</v>
      </c>
      <c r="F52" s="7">
        <v>-40483.684604813898</v>
      </c>
    </row>
    <row r="53" spans="1:29" x14ac:dyDescent="0.25">
      <c r="A53" s="8" t="s">
        <v>59</v>
      </c>
      <c r="B53" s="9">
        <v>0.53377007804885679</v>
      </c>
      <c r="C53" s="9">
        <v>0.4906162163117227</v>
      </c>
      <c r="D53" s="9">
        <v>0</v>
      </c>
      <c r="E53" s="9">
        <v>0.3883960657711617</v>
      </c>
      <c r="F53" s="9">
        <v>0.57380283390252118</v>
      </c>
    </row>
    <row r="54" spans="1:29" x14ac:dyDescent="0.25">
      <c r="A54" s="8" t="s">
        <v>60</v>
      </c>
      <c r="B54" s="11">
        <v>0.63374623453497958</v>
      </c>
      <c r="C54" s="11">
        <v>0.70922232844470945</v>
      </c>
      <c r="D54" s="11">
        <v>0</v>
      </c>
      <c r="E54" s="11">
        <v>0.89587924793848117</v>
      </c>
      <c r="F54" s="11">
        <v>0.63374623453497958</v>
      </c>
    </row>
    <row r="56" spans="1:29" s="2" customFormat="1" x14ac:dyDescent="0.25">
      <c r="A56" s="2" t="s">
        <v>100</v>
      </c>
      <c r="B56" s="12">
        <v>2020</v>
      </c>
      <c r="C56" s="12">
        <v>2021</v>
      </c>
      <c r="D56" s="12">
        <v>2022</v>
      </c>
      <c r="E56" s="12">
        <v>2023</v>
      </c>
      <c r="F56" s="12">
        <v>2024</v>
      </c>
      <c r="G56" s="12">
        <v>2025</v>
      </c>
      <c r="H56" s="12">
        <v>2026</v>
      </c>
      <c r="I56" s="12">
        <v>2027</v>
      </c>
      <c r="J56" s="12">
        <v>2028</v>
      </c>
      <c r="K56" s="12">
        <v>2029</v>
      </c>
      <c r="L56" s="12">
        <v>2030</v>
      </c>
      <c r="M56" s="12">
        <v>2031</v>
      </c>
      <c r="N56" s="12">
        <v>2032</v>
      </c>
      <c r="O56" s="12">
        <v>2033</v>
      </c>
      <c r="P56" s="12">
        <v>2034</v>
      </c>
      <c r="Q56" s="12">
        <v>2035</v>
      </c>
      <c r="R56" s="12">
        <v>2036</v>
      </c>
      <c r="S56" s="12">
        <v>2037</v>
      </c>
      <c r="T56" s="12">
        <v>2038</v>
      </c>
      <c r="U56" s="12">
        <v>2039</v>
      </c>
      <c r="V56" s="12">
        <v>2040</v>
      </c>
      <c r="W56" s="12">
        <v>2041</v>
      </c>
      <c r="X56" s="12">
        <v>2042</v>
      </c>
      <c r="Y56" s="12">
        <v>2043</v>
      </c>
      <c r="Z56" s="12">
        <v>2044</v>
      </c>
      <c r="AA56"/>
      <c r="AC56" s="13"/>
    </row>
    <row r="57" spans="1:29" x14ac:dyDescent="0.25">
      <c r="A57" s="8" t="s">
        <v>101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</row>
    <row r="58" spans="1:29" x14ac:dyDescent="0.25">
      <c r="A58" s="8" t="s">
        <v>102</v>
      </c>
      <c r="B58" s="14">
        <v>9814.6844317473442</v>
      </c>
      <c r="C58" s="14">
        <v>9814.6844317473442</v>
      </c>
      <c r="D58" s="14">
        <v>9814.6844317473442</v>
      </c>
      <c r="E58" s="14">
        <v>9814.6844317473442</v>
      </c>
      <c r="F58" s="14">
        <v>9814.6844317473442</v>
      </c>
      <c r="G58" s="14">
        <v>6259.1334504384804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</row>
    <row r="59" spans="1:29" x14ac:dyDescent="0.25">
      <c r="A59" s="8" t="s">
        <v>103</v>
      </c>
      <c r="B59" s="14">
        <v>19458.315568252656</v>
      </c>
      <c r="C59" s="14">
        <v>19458.315568252656</v>
      </c>
      <c r="D59" s="14">
        <v>19458.315568252656</v>
      </c>
      <c r="E59" s="14">
        <v>19458.315568252656</v>
      </c>
      <c r="F59" s="14">
        <v>19458.315568252656</v>
      </c>
      <c r="G59" s="14">
        <v>12409.180825873476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6"/>
    </row>
    <row r="60" spans="1:29" s="16" customFormat="1" x14ac:dyDescent="0.25">
      <c r="A60" s="8" t="s">
        <v>104</v>
      </c>
      <c r="B60" s="14">
        <v>29273</v>
      </c>
      <c r="C60" s="14">
        <v>29273</v>
      </c>
      <c r="D60" s="14">
        <v>29273</v>
      </c>
      <c r="E60" s="14">
        <v>29273</v>
      </c>
      <c r="F60" s="14">
        <v>29273</v>
      </c>
      <c r="G60" s="14">
        <v>18668.314276311958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/>
      <c r="AC60" s="17"/>
    </row>
    <row r="63" spans="1:29" s="23" customFormat="1" x14ac:dyDescent="0.25">
      <c r="A63" s="23" t="s">
        <v>68</v>
      </c>
      <c r="B63" s="23" t="s">
        <v>69</v>
      </c>
      <c r="C63" s="34">
        <v>2020</v>
      </c>
      <c r="D63" s="34">
        <v>2021</v>
      </c>
      <c r="E63" s="34">
        <v>2022</v>
      </c>
      <c r="F63" s="34">
        <v>2023</v>
      </c>
      <c r="G63" s="34">
        <v>2024</v>
      </c>
      <c r="H63" s="34">
        <v>2025</v>
      </c>
      <c r="I63" s="34">
        <v>2026</v>
      </c>
      <c r="J63" s="34">
        <v>2027</v>
      </c>
      <c r="K63" s="34">
        <v>2028</v>
      </c>
      <c r="L63" s="34">
        <v>2029</v>
      </c>
      <c r="M63" s="34">
        <v>2030</v>
      </c>
      <c r="N63" s="34">
        <v>2031</v>
      </c>
      <c r="O63" s="34">
        <v>2032</v>
      </c>
      <c r="P63" s="34">
        <v>2033</v>
      </c>
      <c r="Q63" s="34">
        <v>2034</v>
      </c>
      <c r="R63" s="34">
        <v>2035</v>
      </c>
      <c r="S63" s="34">
        <v>2036</v>
      </c>
      <c r="T63" s="34">
        <v>2037</v>
      </c>
      <c r="U63" s="34">
        <v>2038</v>
      </c>
      <c r="V63" s="34">
        <v>2039</v>
      </c>
      <c r="W63" s="34">
        <v>2040</v>
      </c>
      <c r="X63" s="34">
        <v>2041</v>
      </c>
      <c r="Y63" s="34">
        <v>2042</v>
      </c>
      <c r="Z63" s="34">
        <v>2043</v>
      </c>
      <c r="AA63" s="34">
        <v>2044</v>
      </c>
      <c r="AC63" s="35"/>
    </row>
    <row r="64" spans="1:29" x14ac:dyDescent="0.25">
      <c r="A64" t="s">
        <v>70</v>
      </c>
      <c r="B64" s="25">
        <v>50701.8375769173</v>
      </c>
      <c r="C64" s="25">
        <v>8432.19606144114</v>
      </c>
      <c r="D64" s="25">
        <v>8503.9742462098093</v>
      </c>
      <c r="E64" s="25">
        <v>9220.6577142043061</v>
      </c>
      <c r="F64" s="25">
        <v>10218.718879979346</v>
      </c>
      <c r="G64" s="25">
        <v>10795.38500279714</v>
      </c>
      <c r="H64" s="25">
        <v>7364.1798453077254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1"/>
    </row>
    <row r="65" spans="1:29" x14ac:dyDescent="0.25">
      <c r="A65" t="s">
        <v>71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1"/>
    </row>
    <row r="66" spans="1:29" x14ac:dyDescent="0.25">
      <c r="A66" t="s">
        <v>72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1"/>
    </row>
    <row r="67" spans="1:29" x14ac:dyDescent="0.25">
      <c r="A67" t="s">
        <v>73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1"/>
    </row>
    <row r="68" spans="1:29" x14ac:dyDescent="0.25">
      <c r="A68" t="s">
        <v>74</v>
      </c>
      <c r="B68" s="25">
        <v>94988.160000000003</v>
      </c>
      <c r="C68" s="25">
        <v>94988.160000000003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1"/>
    </row>
    <row r="69" spans="1:29" s="16" customFormat="1" x14ac:dyDescent="0.25">
      <c r="A69" s="16" t="s">
        <v>75</v>
      </c>
      <c r="B69" s="24">
        <v>46602.731653612529</v>
      </c>
      <c r="C69" s="24">
        <v>8432.19606144114</v>
      </c>
      <c r="D69" s="24">
        <v>8503.9742462098093</v>
      </c>
      <c r="E69" s="24">
        <v>9220.6577142043061</v>
      </c>
      <c r="F69" s="24">
        <v>10218.718879979346</v>
      </c>
      <c r="G69" s="24">
        <v>10795.38500279714</v>
      </c>
      <c r="H69" s="24">
        <v>7364.1798453077254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17"/>
      <c r="AC69" s="17"/>
    </row>
    <row r="70" spans="1:29" x14ac:dyDescent="0.25">
      <c r="A70" t="s">
        <v>76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1"/>
    </row>
    <row r="71" spans="1:29" x14ac:dyDescent="0.25">
      <c r="A71" t="s">
        <v>77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1"/>
    </row>
    <row r="72" spans="1:29" x14ac:dyDescent="0.25">
      <c r="A72" t="s">
        <v>78</v>
      </c>
      <c r="B72" s="25">
        <v>94988.160000000003</v>
      </c>
      <c r="C72" s="25">
        <v>94988.160000000003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1"/>
    </row>
    <row r="73" spans="1:29" s="16" customFormat="1" x14ac:dyDescent="0.25">
      <c r="A73" s="16" t="s">
        <v>79</v>
      </c>
      <c r="B73" s="24">
        <v>24999.491165010244</v>
      </c>
      <c r="C73" s="24">
        <v>4910.2237469999918</v>
      </c>
      <c r="D73" s="24">
        <v>5008.428221939992</v>
      </c>
      <c r="E73" s="24">
        <v>5108.5967863787919</v>
      </c>
      <c r="F73" s="24">
        <v>5210.768722106367</v>
      </c>
      <c r="G73" s="24">
        <v>5314.9840965484955</v>
      </c>
      <c r="H73" s="24">
        <v>3457.3234502007526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17"/>
      <c r="AC73" s="17"/>
    </row>
    <row r="74" spans="1:29" x14ac:dyDescent="0.25">
      <c r="A74" t="s">
        <v>80</v>
      </c>
      <c r="B74" s="25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1"/>
    </row>
    <row r="75" spans="1:29" s="16" customFormat="1" x14ac:dyDescent="0.25">
      <c r="A75" s="16" t="s">
        <v>81</v>
      </c>
      <c r="B75" s="24">
        <v>46602.731653612529</v>
      </c>
      <c r="C75" s="24">
        <v>8432.19606144114</v>
      </c>
      <c r="D75" s="24">
        <v>8503.9742462098093</v>
      </c>
      <c r="E75" s="24">
        <v>9220.6577142043061</v>
      </c>
      <c r="F75" s="24">
        <v>10218.718879979346</v>
      </c>
      <c r="G75" s="24">
        <v>10795.38500279714</v>
      </c>
      <c r="H75" s="24">
        <v>7364.1798453077254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17"/>
      <c r="AC75" s="17"/>
    </row>
    <row r="76" spans="1:29" x14ac:dyDescent="0.25">
      <c r="A76" t="s">
        <v>82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1"/>
    </row>
    <row r="77" spans="1:29" x14ac:dyDescent="0.25">
      <c r="A77" t="s">
        <v>83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1"/>
    </row>
    <row r="78" spans="1:29" x14ac:dyDescent="0.25">
      <c r="A78" t="s">
        <v>84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1"/>
    </row>
    <row r="79" spans="1:29" x14ac:dyDescent="0.25">
      <c r="A79" t="s">
        <v>85</v>
      </c>
      <c r="B79" s="25">
        <v>94988.160000000003</v>
      </c>
      <c r="C79" s="25">
        <v>94988.160000000003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1"/>
    </row>
    <row r="80" spans="1:29" x14ac:dyDescent="0.25">
      <c r="A80" t="s">
        <v>86</v>
      </c>
      <c r="B80" s="25">
        <v>24999.491165010244</v>
      </c>
      <c r="C80" s="25">
        <v>4910.2237469999918</v>
      </c>
      <c r="D80" s="25">
        <v>5008.428221939992</v>
      </c>
      <c r="E80" s="25">
        <v>5108.5967863787919</v>
      </c>
      <c r="F80" s="25">
        <v>5210.768722106367</v>
      </c>
      <c r="G80" s="25">
        <v>5314.9840965484955</v>
      </c>
      <c r="H80" s="25">
        <v>3457.3234502007526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1"/>
    </row>
    <row r="81" spans="1:29" s="16" customFormat="1" x14ac:dyDescent="0.25">
      <c r="A81" s="16" t="s">
        <v>87</v>
      </c>
      <c r="B81" s="24">
        <v>54504.475395186106</v>
      </c>
      <c r="C81" s="24">
        <v>9064.6107660492253</v>
      </c>
      <c r="D81" s="24">
        <v>9141.7723146755452</v>
      </c>
      <c r="E81" s="24">
        <v>9912.207042769629</v>
      </c>
      <c r="F81" s="24">
        <v>10985.122795977797</v>
      </c>
      <c r="G81" s="24">
        <v>11605.038878006926</v>
      </c>
      <c r="H81" s="24">
        <v>7916.4933337058046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17"/>
      <c r="AC81" s="17"/>
    </row>
    <row r="82" spans="1:29" x14ac:dyDescent="0.25">
      <c r="A82" t="s">
        <v>88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1"/>
    </row>
    <row r="83" spans="1:29" x14ac:dyDescent="0.25">
      <c r="A83" t="s">
        <v>89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1"/>
    </row>
    <row r="84" spans="1:29" x14ac:dyDescent="0.25">
      <c r="A84" t="s">
        <v>90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1"/>
    </row>
    <row r="85" spans="1:29" s="26" customFormat="1" x14ac:dyDescent="0.25">
      <c r="A85" s="26" t="s">
        <v>91</v>
      </c>
      <c r="B85" s="27">
        <v>94988.160000000003</v>
      </c>
      <c r="C85" s="27">
        <v>94988.160000000003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8"/>
      <c r="AC85" s="28"/>
    </row>
    <row r="88" spans="1:29" x14ac:dyDescent="0.25">
      <c r="A88" s="29" t="s">
        <v>92</v>
      </c>
      <c r="B88" s="29" t="s">
        <v>93</v>
      </c>
      <c r="C88" s="29" t="s">
        <v>94</v>
      </c>
      <c r="D88" s="29" t="s">
        <v>105</v>
      </c>
      <c r="E88" s="29" t="s">
        <v>96</v>
      </c>
      <c r="F88" s="29" t="s">
        <v>97</v>
      </c>
      <c r="G88" s="29" t="s">
        <v>98</v>
      </c>
    </row>
    <row r="89" spans="1:29" x14ac:dyDescent="0.25">
      <c r="A89" s="7">
        <v>0</v>
      </c>
      <c r="B89" s="7">
        <v>0</v>
      </c>
      <c r="C89" s="7">
        <v>0</v>
      </c>
      <c r="D89" s="14">
        <v>45.842587298975545</v>
      </c>
      <c r="E89" s="7"/>
      <c r="F89" s="31">
        <v>1.7382522618573442</v>
      </c>
      <c r="G89" s="14">
        <v>3600</v>
      </c>
    </row>
    <row r="91" spans="1:29" s="32" customFormat="1" ht="4.5" customHeight="1" x14ac:dyDescent="0.25">
      <c r="AC91" s="33"/>
    </row>
    <row r="92" spans="1:29" x14ac:dyDescent="0.25">
      <c r="A92" s="2" t="s">
        <v>128</v>
      </c>
    </row>
    <row r="93" spans="1:29" x14ac:dyDescent="0.25">
      <c r="A93" s="3"/>
      <c r="B93" s="4" t="s">
        <v>51</v>
      </c>
      <c r="C93" s="5" t="s">
        <v>52</v>
      </c>
      <c r="D93" s="5" t="s">
        <v>53</v>
      </c>
      <c r="E93" s="5" t="s">
        <v>54</v>
      </c>
      <c r="F93" s="5" t="s">
        <v>55</v>
      </c>
    </row>
    <row r="94" spans="1:29" x14ac:dyDescent="0.25">
      <c r="A94" s="6" t="s">
        <v>56</v>
      </c>
      <c r="B94" s="36">
        <v>348928.10231398296</v>
      </c>
      <c r="C94" s="36">
        <v>320344.14486349258</v>
      </c>
      <c r="D94" s="36">
        <v>673973.57951336133</v>
      </c>
      <c r="E94" s="36">
        <v>320344.14486349258</v>
      </c>
      <c r="F94" s="36">
        <v>382553.36660595832</v>
      </c>
    </row>
    <row r="95" spans="1:29" x14ac:dyDescent="0.25">
      <c r="A95" s="8" t="s">
        <v>57</v>
      </c>
      <c r="B95" s="36">
        <v>268507.77100000001</v>
      </c>
      <c r="C95" s="36">
        <v>268507.77100000001</v>
      </c>
      <c r="D95" s="36">
        <v>0</v>
      </c>
      <c r="E95" s="36">
        <v>942481.35051336139</v>
      </c>
      <c r="F95" s="36">
        <v>268507.77100000001</v>
      </c>
    </row>
    <row r="96" spans="1:29" x14ac:dyDescent="0.25">
      <c r="A96" s="8" t="s">
        <v>58</v>
      </c>
      <c r="B96" s="36">
        <v>80420.331313982941</v>
      </c>
      <c r="C96" s="36">
        <v>51836.373863492583</v>
      </c>
      <c r="D96" s="36">
        <v>673973.57951336133</v>
      </c>
      <c r="E96" s="36">
        <v>-622137.2056498687</v>
      </c>
      <c r="F96" s="36">
        <v>114045.59560595831</v>
      </c>
    </row>
    <row r="97" spans="1:29" x14ac:dyDescent="0.25">
      <c r="A97" s="8" t="s">
        <v>59</v>
      </c>
      <c r="B97" s="9">
        <v>1.2995083941685359</v>
      </c>
      <c r="C97" s="9">
        <v>1.1930535331265797</v>
      </c>
      <c r="D97" s="9">
        <v>0</v>
      </c>
      <c r="E97" s="9">
        <v>0.33989441243479662</v>
      </c>
      <c r="F97" s="9">
        <v>1.4247385287257042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9" x14ac:dyDescent="0.25">
      <c r="A98" s="8" t="s">
        <v>60</v>
      </c>
      <c r="B98" s="8" t="s">
        <v>107</v>
      </c>
      <c r="C98" s="8" t="s">
        <v>107</v>
      </c>
      <c r="D98" s="8" t="s">
        <v>107</v>
      </c>
      <c r="E98" s="8" t="s">
        <v>107</v>
      </c>
      <c r="F98" s="8" t="s">
        <v>107</v>
      </c>
    </row>
    <row r="100" spans="1:29" s="2" customFormat="1" x14ac:dyDescent="0.25">
      <c r="A100" s="29" t="s">
        <v>61</v>
      </c>
      <c r="B100" s="38">
        <v>2020</v>
      </c>
      <c r="C100" s="38">
        <v>2021</v>
      </c>
      <c r="D100" s="38">
        <v>2022</v>
      </c>
      <c r="E100" s="38">
        <v>2023</v>
      </c>
      <c r="F100" s="38">
        <v>2024</v>
      </c>
      <c r="G100" s="38">
        <v>2025</v>
      </c>
      <c r="H100" s="38">
        <v>2026</v>
      </c>
      <c r="I100" s="38">
        <v>2027</v>
      </c>
      <c r="J100" s="38">
        <v>2028</v>
      </c>
      <c r="K100" s="38">
        <v>2029</v>
      </c>
      <c r="L100" s="38">
        <v>2030</v>
      </c>
      <c r="M100" s="38">
        <v>2031</v>
      </c>
      <c r="N100" s="38">
        <v>2032</v>
      </c>
      <c r="O100" s="38">
        <v>2033</v>
      </c>
      <c r="P100" s="38">
        <v>2034</v>
      </c>
      <c r="Q100" s="38">
        <v>2035</v>
      </c>
      <c r="R100" s="38">
        <v>2036</v>
      </c>
      <c r="S100" s="38">
        <v>2037</v>
      </c>
      <c r="T100" s="38">
        <v>2038</v>
      </c>
      <c r="U100" s="38">
        <v>2039</v>
      </c>
      <c r="V100" s="38">
        <v>2040</v>
      </c>
      <c r="W100" s="38">
        <v>2041</v>
      </c>
      <c r="X100" s="38">
        <v>2042</v>
      </c>
      <c r="Y100" s="38">
        <v>2043</v>
      </c>
      <c r="Z100" s="38">
        <v>2044</v>
      </c>
      <c r="AC100" s="13"/>
    </row>
    <row r="101" spans="1:29" x14ac:dyDescent="0.25">
      <c r="A101" s="8" t="s">
        <v>62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</row>
    <row r="102" spans="1:29" x14ac:dyDescent="0.25">
      <c r="A102" s="8" t="s">
        <v>63</v>
      </c>
      <c r="B102" s="14">
        <v>243076.15931741547</v>
      </c>
      <c r="C102" s="14">
        <v>243076.15931741547</v>
      </c>
      <c r="D102" s="14">
        <v>243076.15931741547</v>
      </c>
      <c r="E102" s="14">
        <v>243076.15931741547</v>
      </c>
      <c r="F102" s="14">
        <v>243076.15931741547</v>
      </c>
      <c r="G102" s="14">
        <v>155017.32433356289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</row>
    <row r="103" spans="1:29" x14ac:dyDescent="0.25">
      <c r="A103" s="8" t="s">
        <v>64</v>
      </c>
      <c r="B103" s="14">
        <v>291578.64811001718</v>
      </c>
      <c r="C103" s="14">
        <v>291578.64811001718</v>
      </c>
      <c r="D103" s="14">
        <v>291578.64811001718</v>
      </c>
      <c r="E103" s="14">
        <v>291578.64811001718</v>
      </c>
      <c r="F103" s="14">
        <v>291578.64811001718</v>
      </c>
      <c r="G103" s="14">
        <v>185948.88939227181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</row>
    <row r="104" spans="1:29" x14ac:dyDescent="0.25">
      <c r="A104" s="8" t="s">
        <v>65</v>
      </c>
      <c r="B104" s="14">
        <v>500804.15144443762</v>
      </c>
      <c r="C104" s="14">
        <v>500804.15144443762</v>
      </c>
      <c r="D104" s="14">
        <v>500804.15144443762</v>
      </c>
      <c r="E104" s="14">
        <v>500804.15144443762</v>
      </c>
      <c r="F104" s="14">
        <v>500804.15144443762</v>
      </c>
      <c r="G104" s="14">
        <v>319378.58402099164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</row>
    <row r="105" spans="1:29" x14ac:dyDescent="0.25">
      <c r="A105" s="8" t="s">
        <v>66</v>
      </c>
      <c r="B105" s="14">
        <v>564006.0411281354</v>
      </c>
      <c r="C105" s="14">
        <v>564006.0411281354</v>
      </c>
      <c r="D105" s="14">
        <v>564006.0411281354</v>
      </c>
      <c r="E105" s="14">
        <v>564006.0411281354</v>
      </c>
      <c r="F105" s="14">
        <v>564006.0411281354</v>
      </c>
      <c r="G105" s="14">
        <v>359684.42009765166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</row>
    <row r="106" spans="1:29" s="16" customFormat="1" x14ac:dyDescent="0.25">
      <c r="A106" s="8" t="s">
        <v>67</v>
      </c>
      <c r="B106" s="14">
        <v>1599465</v>
      </c>
      <c r="C106" s="14">
        <v>1599465</v>
      </c>
      <c r="D106" s="14">
        <v>1599465</v>
      </c>
      <c r="E106" s="14">
        <v>1599465</v>
      </c>
      <c r="F106" s="14">
        <v>1599465</v>
      </c>
      <c r="G106" s="14">
        <v>1020029.2178444745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C106" s="17"/>
    </row>
    <row r="107" spans="1:29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9" x14ac:dyDescent="0.25">
      <c r="A108" s="8" t="s">
        <v>101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</row>
    <row r="109" spans="1:29" x14ac:dyDescent="0.25">
      <c r="A109" s="8" t="s">
        <v>102</v>
      </c>
      <c r="B109" s="14">
        <v>9814.6844317473442</v>
      </c>
      <c r="C109" s="14">
        <v>9814.6844317473442</v>
      </c>
      <c r="D109" s="14">
        <v>9814.6844317473442</v>
      </c>
      <c r="E109" s="14">
        <v>9814.6844317473442</v>
      </c>
      <c r="F109" s="14">
        <v>9814.6844317473442</v>
      </c>
      <c r="G109" s="14">
        <v>6259.1334504384804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</row>
    <row r="110" spans="1:29" x14ac:dyDescent="0.25">
      <c r="A110" s="8" t="s">
        <v>103</v>
      </c>
      <c r="B110" s="14">
        <v>19458.315568252656</v>
      </c>
      <c r="C110" s="14">
        <v>19458.315568252656</v>
      </c>
      <c r="D110" s="14">
        <v>19458.315568252656</v>
      </c>
      <c r="E110" s="14">
        <v>19458.315568252656</v>
      </c>
      <c r="F110" s="14">
        <v>19458.315568252656</v>
      </c>
      <c r="G110" s="14">
        <v>12409.180825873476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</row>
    <row r="111" spans="1:29" s="16" customFormat="1" x14ac:dyDescent="0.25">
      <c r="A111" s="8" t="s">
        <v>104</v>
      </c>
      <c r="B111" s="14">
        <v>29273</v>
      </c>
      <c r="C111" s="14">
        <v>29273</v>
      </c>
      <c r="D111" s="14">
        <v>29273</v>
      </c>
      <c r="E111" s="14">
        <v>29273</v>
      </c>
      <c r="F111" s="14">
        <v>29273</v>
      </c>
      <c r="G111" s="14">
        <v>18668.314276311958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C111" s="17"/>
    </row>
    <row r="114" spans="1:29" s="23" customFormat="1" x14ac:dyDescent="0.25">
      <c r="A114" s="23" t="s">
        <v>68</v>
      </c>
      <c r="B114" s="23" t="s">
        <v>69</v>
      </c>
      <c r="C114" s="34">
        <v>2020</v>
      </c>
      <c r="D114" s="34">
        <v>2021</v>
      </c>
      <c r="E114" s="34">
        <v>2022</v>
      </c>
      <c r="F114" s="34">
        <v>2023</v>
      </c>
      <c r="G114" s="34">
        <v>2024</v>
      </c>
      <c r="H114" s="34">
        <v>2025</v>
      </c>
      <c r="I114" s="34">
        <v>2026</v>
      </c>
      <c r="J114" s="34">
        <v>2027</v>
      </c>
      <c r="K114" s="34">
        <v>2028</v>
      </c>
      <c r="L114" s="34">
        <v>2029</v>
      </c>
      <c r="M114" s="34">
        <v>2030</v>
      </c>
      <c r="N114" s="34">
        <v>2031</v>
      </c>
      <c r="O114" s="34">
        <v>2032</v>
      </c>
      <c r="P114" s="34">
        <v>2033</v>
      </c>
      <c r="Q114" s="34">
        <v>2034</v>
      </c>
      <c r="R114" s="34">
        <v>2035</v>
      </c>
      <c r="S114" s="34">
        <v>2036</v>
      </c>
      <c r="T114" s="34">
        <v>2037</v>
      </c>
      <c r="U114" s="34">
        <v>2038</v>
      </c>
      <c r="V114" s="34">
        <v>2039</v>
      </c>
      <c r="W114" s="34">
        <v>2040</v>
      </c>
      <c r="X114" s="34">
        <v>2041</v>
      </c>
      <c r="Y114" s="34">
        <v>2042</v>
      </c>
      <c r="Z114" s="34">
        <v>2043</v>
      </c>
      <c r="AA114" s="34">
        <v>2044</v>
      </c>
      <c r="AC114" s="35"/>
    </row>
    <row r="115" spans="1:29" x14ac:dyDescent="0.25">
      <c r="A115" t="s">
        <v>70</v>
      </c>
      <c r="B115" s="40">
        <v>348928.10231398296</v>
      </c>
      <c r="C115" s="40">
        <v>56410.587408093765</v>
      </c>
      <c r="D115" s="40">
        <v>57755.629437360221</v>
      </c>
      <c r="E115" s="40">
        <v>64188.736287050953</v>
      </c>
      <c r="F115" s="40">
        <v>69518.973724127965</v>
      </c>
      <c r="G115" s="40">
        <v>72882.328598039952</v>
      </c>
      <c r="H115" s="40">
        <v>54927.250886664478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</row>
    <row r="116" spans="1:29" x14ac:dyDescent="0.25">
      <c r="A116" t="s">
        <v>71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</row>
    <row r="117" spans="1:29" x14ac:dyDescent="0.25">
      <c r="A117" t="s">
        <v>72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</row>
    <row r="118" spans="1:29" x14ac:dyDescent="0.25">
      <c r="A118" t="s">
        <v>73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</row>
    <row r="119" spans="1:29" x14ac:dyDescent="0.25">
      <c r="A119" t="s">
        <v>74</v>
      </c>
      <c r="B119" s="40">
        <v>268507.77100000001</v>
      </c>
      <c r="C119" s="40">
        <v>268507.77100000001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</row>
    <row r="120" spans="1:29" s="16" customFormat="1" x14ac:dyDescent="0.25">
      <c r="A120" s="16" t="s">
        <v>75</v>
      </c>
      <c r="B120" s="41">
        <v>320344.14486349258</v>
      </c>
      <c r="C120" s="41">
        <v>56410.587408093765</v>
      </c>
      <c r="D120" s="41">
        <v>57755.629437360221</v>
      </c>
      <c r="E120" s="41">
        <v>64188.736287050953</v>
      </c>
      <c r="F120" s="41">
        <v>69518.973724127965</v>
      </c>
      <c r="G120" s="41">
        <v>72882.328598039952</v>
      </c>
      <c r="H120" s="41">
        <v>54927.250886664478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C120" s="17"/>
    </row>
    <row r="121" spans="1:29" x14ac:dyDescent="0.25">
      <c r="A121" t="s">
        <v>76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</row>
    <row r="122" spans="1:29" x14ac:dyDescent="0.25">
      <c r="A122" t="s">
        <v>77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</row>
    <row r="123" spans="1:29" x14ac:dyDescent="0.25">
      <c r="A123" t="s">
        <v>78</v>
      </c>
      <c r="B123" s="40">
        <v>268507.77100000001</v>
      </c>
      <c r="C123" s="40">
        <v>268507.77100000001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</row>
    <row r="124" spans="1:29" s="16" customFormat="1" x14ac:dyDescent="0.25">
      <c r="A124" s="16" t="s">
        <v>79</v>
      </c>
      <c r="B124" s="41">
        <v>673973.57951336133</v>
      </c>
      <c r="C124" s="41">
        <v>132377.13732385635</v>
      </c>
      <c r="D124" s="41">
        <v>135024.68007033347</v>
      </c>
      <c r="E124" s="41">
        <v>137725.17367174017</v>
      </c>
      <c r="F124" s="41">
        <v>140479.67714517491</v>
      </c>
      <c r="G124" s="41">
        <v>143289.27068807842</v>
      </c>
      <c r="H124" s="41">
        <v>93207.683543919484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C124" s="17"/>
    </row>
    <row r="125" spans="1:29" x14ac:dyDescent="0.25">
      <c r="A125" t="s">
        <v>80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</row>
    <row r="126" spans="1:29" s="16" customFormat="1" x14ac:dyDescent="0.25">
      <c r="A126" s="16" t="s">
        <v>81</v>
      </c>
      <c r="B126" s="41">
        <v>320344.14486349258</v>
      </c>
      <c r="C126" s="41">
        <v>56410.587408093765</v>
      </c>
      <c r="D126" s="41">
        <v>57755.629437360221</v>
      </c>
      <c r="E126" s="41">
        <v>64188.736287050953</v>
      </c>
      <c r="F126" s="41">
        <v>69518.973724127965</v>
      </c>
      <c r="G126" s="41">
        <v>72882.328598039952</v>
      </c>
      <c r="H126" s="41">
        <v>54927.250886664478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C126" s="17"/>
    </row>
    <row r="127" spans="1:29" x14ac:dyDescent="0.25">
      <c r="A127" t="s">
        <v>82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</row>
    <row r="128" spans="1:29" x14ac:dyDescent="0.25">
      <c r="A128" t="s">
        <v>83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</row>
    <row r="129" spans="1:29" x14ac:dyDescent="0.25">
      <c r="A129" t="s">
        <v>84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</row>
    <row r="130" spans="1:29" x14ac:dyDescent="0.25">
      <c r="A130" t="s">
        <v>85</v>
      </c>
      <c r="B130" s="40">
        <v>268507.77100000001</v>
      </c>
      <c r="C130" s="40">
        <v>268507.77100000001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</row>
    <row r="131" spans="1:29" x14ac:dyDescent="0.25">
      <c r="A131" t="s">
        <v>86</v>
      </c>
      <c r="B131" s="40">
        <v>673973.57951336133</v>
      </c>
      <c r="C131" s="40">
        <v>132377.13732385635</v>
      </c>
      <c r="D131" s="40">
        <v>135024.68007033347</v>
      </c>
      <c r="E131" s="40">
        <v>137725.17367174017</v>
      </c>
      <c r="F131" s="40">
        <v>140479.67714517491</v>
      </c>
      <c r="G131" s="40">
        <v>143289.27068807842</v>
      </c>
      <c r="H131" s="40">
        <v>93207.683543919484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</row>
    <row r="132" spans="1:29" s="16" customFormat="1" x14ac:dyDescent="0.25">
      <c r="A132" s="16" t="s">
        <v>87</v>
      </c>
      <c r="B132" s="41">
        <v>382553.36660595832</v>
      </c>
      <c r="C132" s="41">
        <v>61840.84124736712</v>
      </c>
      <c r="D132" s="41">
        <v>63318.593024941008</v>
      </c>
      <c r="E132" s="41">
        <v>70377.093472900946</v>
      </c>
      <c r="F132" s="41">
        <v>76215.403124541277</v>
      </c>
      <c r="G132" s="41">
        <v>79900.676832774043</v>
      </c>
      <c r="H132" s="41">
        <v>60235.871479198235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C132" s="17"/>
    </row>
    <row r="133" spans="1:29" x14ac:dyDescent="0.25">
      <c r="A133" t="s">
        <v>88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</row>
    <row r="134" spans="1:29" x14ac:dyDescent="0.25">
      <c r="A134" t="s">
        <v>89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</row>
    <row r="135" spans="1:29" x14ac:dyDescent="0.25">
      <c r="A135" t="s">
        <v>90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</row>
    <row r="136" spans="1:29" s="26" customFormat="1" x14ac:dyDescent="0.25">
      <c r="A136" s="26" t="s">
        <v>91</v>
      </c>
      <c r="B136" s="42">
        <v>268507.77100000001</v>
      </c>
      <c r="C136" s="42">
        <v>268507.77100000001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0</v>
      </c>
      <c r="AC136" s="28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72C4717C6B2C4AA80A7A31D7D2DEA2" ma:contentTypeVersion="9" ma:contentTypeDescription="Create a new document." ma:contentTypeScope="" ma:versionID="1aea253ae39b1a8a422e18cc9a34b328">
  <xsd:schema xmlns:xsd="http://www.w3.org/2001/XMLSchema" xmlns:xs="http://www.w3.org/2001/XMLSchema" xmlns:p="http://schemas.microsoft.com/office/2006/metadata/properties" xmlns:ns2="c38d6d4b-7a35-4647-8aed-5c2a2eeb57b6" xmlns:ns3="53128979-d59f-4b43-bcc3-875837de9866" targetNamespace="http://schemas.microsoft.com/office/2006/metadata/properties" ma:root="true" ma:fieldsID="b738287aa9ebdd34f442d467b4aea59b" ns2:_="" ns3:_="">
    <xsd:import namespace="c38d6d4b-7a35-4647-8aed-5c2a2eeb57b6"/>
    <xsd:import namespace="53128979-d59f-4b43-bcc3-875837de98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d6d4b-7a35-4647-8aed-5c2a2eeb5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28979-d59f-4b43-bcc3-875837de986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1BC7C-8A43-46BF-9136-4ED4C978F46B}">
  <ds:schemaRefs>
    <ds:schemaRef ds:uri="c38d6d4b-7a35-4647-8aed-5c2a2eeb57b6"/>
    <ds:schemaRef ds:uri="http://purl.org/dc/terms/"/>
    <ds:schemaRef ds:uri="53128979-d59f-4b43-bcc3-875837de9866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31EE964-68CB-4251-A6DF-C4E9C69A2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d6d4b-7a35-4647-8aed-5c2a2eeb57b6"/>
    <ds:schemaRef ds:uri="53128979-d59f-4b43-bcc3-875837de98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E46146-B544-4337-B26F-7E46EC8FCD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Program List</vt:lpstr>
      <vt:lpstr>D1- Residential Prescriptive Re</vt:lpstr>
      <vt:lpstr>D2- Home Energy Assessment</vt:lpstr>
      <vt:lpstr>D3- Be Bright</vt:lpstr>
      <vt:lpstr>D4- Appliance Recycling</vt:lpstr>
      <vt:lpstr>D5- Home Energy Reports</vt:lpstr>
      <vt:lpstr>D6- Low-Income Weatherization</vt:lpstr>
      <vt:lpstr>D7- Low-Income Multifamily</vt:lpstr>
      <vt:lpstr>D8- LivingWise (School Kits)</vt:lpstr>
      <vt:lpstr>D9- Non-Res Prescriptive Rebate</vt:lpstr>
      <vt:lpstr>D10- Small Business Energy Solu</vt:lpstr>
      <vt:lpstr>D11- Custom Solutions</vt:lpstr>
      <vt:lpstr>D12- Commercial New Constructio</vt:lpstr>
      <vt:lpstr>D13- Agriculture Solutions</vt:lpstr>
      <vt:lpstr>D14- Residential DLC</vt:lpstr>
      <vt:lpstr>D14a- Smart Thermostat Pilot</vt:lpstr>
      <vt:lpstr>D15- Nonres Interruptible</vt:lpstr>
      <vt:lpstr>D16- Energy Awareness</vt:lpstr>
      <vt:lpstr>D17- Research, Development and </vt:lpstr>
      <vt:lpstr>D18- Legislative Asessment</vt:lpstr>
      <vt:lpstr>D19- Regulatory and Next Plan</vt:lpstr>
      <vt:lpstr>D20- Evaluation, Measurement an</vt:lpstr>
      <vt:lpstr>D21A-Electric</vt:lpstr>
      <vt:lpstr>D21B-Gas</vt:lpstr>
      <vt:lpstr>D21C-Combined</vt:lpstr>
      <vt:lpstr>D22-Net Program Savings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2021-04-16T03:09:00Z</dcterms:created>
  <dc:creator>Holden Southard</dc:creator>
  <cp:lastModifiedBy>Gehrke, Kari</cp:lastModifiedBy>
  <dcterms:modified xsi:type="dcterms:W3CDTF">2021-04-28T19:46:45Z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0x010100A172C4717C6B2C4AA80A7A31D7D2DEA2</vt:lpwstr>
  </property>
</Properties>
</file>